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005" windowHeight="6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<sst xmlns="http://schemas.openxmlformats.org/spreadsheetml/2006/main" count="46" uniqueCount="34">
  <si>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V.i.</t>
  </si>
  <si>
    <t>punti</t>
  </si>
  <si>
    <t>V.f.</t>
  </si>
  <si>
    <t>passo</t>
  </si>
  <si>
    <t>asse x</t>
  </si>
  <si>
    <t>asse y</t>
  </si>
  <si>
    <t>y=</t>
  </si>
  <si>
    <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</t>
    </r>
  </si>
  <si>
    <t>x +</t>
  </si>
  <si>
    <t>a</t>
  </si>
  <si>
    <t>b</t>
  </si>
  <si>
    <t>c</t>
  </si>
  <si>
    <t>=</t>
  </si>
  <si>
    <t>-b/2a</t>
  </si>
  <si>
    <r>
      <t>-b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+4ac/4a</t>
    </r>
  </si>
  <si>
    <t>+</t>
  </si>
  <si>
    <t>+b</t>
  </si>
  <si>
    <t>+c</t>
  </si>
  <si>
    <t>(-(-2</t>
  </si>
  <si>
    <t>)+</t>
  </si>
  <si>
    <t>)/</t>
  </si>
  <si>
    <t>a=</t>
  </si>
  <si>
    <t>b=</t>
  </si>
  <si>
    <t>c=</t>
  </si>
  <si>
    <t>Determinare l'equazione della parabola, dato il vertice e passante per il punto P.</t>
  </si>
  <si>
    <t>dati in uscita</t>
  </si>
  <si>
    <t>dati  in ingresso</t>
  </si>
  <si>
    <t>Vertice V</t>
  </si>
  <si>
    <t>equazione della parabola</t>
  </si>
  <si>
    <t>x</t>
  </si>
  <si>
    <t>y</t>
  </si>
  <si>
    <t>realizzato da  Vanoni Davide</t>
  </si>
  <si>
    <t>classe 3info C</t>
  </si>
  <si>
    <t>Punto P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</si>
</sst>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b/>
      <sz val="10"/>
      <name val="Garamond"/>
      <family val="1"/>
    </font>
    <font>
      <b/>
      <sz val="10"/>
      <color indexed="10"/>
      <name val="Garamond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right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1" fillId="34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8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4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8965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v>parabola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Foglio1!$H$80:$H$130</c:f>
              <c:numCache/>
            </c:numRef>
          </c:xVal>
          <c:yVal>
            <c:numRef>
              <c:f>Foglio1!$I$80:$I$130</c:f>
              <c:numCache/>
            </c:numRef>
          </c:yVal>
          <c:smooth val="1"/>
        </c:ser>
        <c:ser>
          <c:idx val="1"/>
          <c:order val="1"/>
          <c:tx>
            <c:v>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Foglio1!$E$7</c:f>
              <c:numCache/>
            </c:numRef>
          </c:xVal>
          <c:yVal>
            <c:numRef>
              <c:f>Foglio1!$F$7</c:f>
              <c:numCache/>
            </c:numRef>
          </c:yVal>
          <c:smooth val="1"/>
        </c:ser>
        <c:ser>
          <c:idx val="2"/>
          <c:order val="2"/>
          <c:tx>
            <c:v>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Foglio1!$E$9</c:f>
              <c:numCache/>
            </c:numRef>
          </c:xVal>
          <c:yVal>
            <c:numRef>
              <c:f>Foglio1!$F$9</c:f>
              <c:numCache/>
            </c:numRef>
          </c:yVal>
          <c:smooth val="1"/>
        </c:ser>
        <c:axId val="10487934"/>
        <c:axId val="35714631"/>
      </c:scatterChart>
      <c:valAx>
        <c:axId val="104879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4631"/>
        <c:crosses val="autoZero"/>
        <c:crossBetween val="midCat"/>
        <c:dispUnits/>
      </c:valAx>
      <c:valAx>
        <c:axId val="35714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87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38</xdr:row>
      <xdr:rowOff>28575</xdr:rowOff>
    </xdr:from>
    <xdr:to>
      <xdr:col>2</xdr:col>
      <xdr:colOff>171450</xdr:colOff>
      <xdr:row>42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895350" y="6267450"/>
          <a:ext cx="23812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45</xdr:row>
      <xdr:rowOff>9525</xdr:rowOff>
    </xdr:from>
    <xdr:to>
      <xdr:col>2</xdr:col>
      <xdr:colOff>142875</xdr:colOff>
      <xdr:row>49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866775" y="7400925"/>
          <a:ext cx="23812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142875</xdr:rowOff>
    </xdr:from>
    <xdr:to>
      <xdr:col>11</xdr:col>
      <xdr:colOff>9525</xdr:colOff>
      <xdr:row>19</xdr:row>
      <xdr:rowOff>152400</xdr:rowOff>
    </xdr:to>
    <xdr:graphicFrame>
      <xdr:nvGraphicFramePr>
        <xdr:cNvPr id="3" name="Chart 5"/>
        <xdr:cNvGraphicFramePr/>
      </xdr:nvGraphicFramePr>
      <xdr:xfrm>
        <a:off x="4305300" y="628650"/>
        <a:ext cx="3009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6"/>
  <sheetViews>
    <sheetView showGridLines="0" tabSelected="1" zoomScalePageLayoutView="0" workbookViewId="0" topLeftCell="B1">
      <selection activeCell="I25" sqref="I25"/>
    </sheetView>
  </sheetViews>
  <sheetFormatPr defaultColWidth="9.140625" defaultRowHeight="12.75"/>
  <cols>
    <col min="2" max="2" width="5.28125" style="0" customWidth="1"/>
    <col min="3" max="3" width="4.28125" style="0" customWidth="1"/>
    <col min="4" max="4" width="5.421875" style="0" customWidth="1"/>
    <col min="7" max="7" width="3.421875" style="0" customWidth="1"/>
    <col min="9" max="9" width="36.28125" style="0" customWidth="1"/>
  </cols>
  <sheetData>
    <row r="2" spans="2:10" ht="12.75">
      <c r="B2" s="31" t="s">
        <v>24</v>
      </c>
      <c r="C2" s="32"/>
      <c r="D2" s="32"/>
      <c r="E2" s="32"/>
      <c r="F2" s="32"/>
      <c r="G2" s="32"/>
      <c r="H2" s="32"/>
      <c r="I2" s="32"/>
      <c r="J2" s="33"/>
    </row>
    <row r="5" spans="2:5" ht="13.5" thickBot="1">
      <c r="B5" s="15" t="s">
        <v>26</v>
      </c>
      <c r="C5" s="12"/>
      <c r="D5" s="2"/>
      <c r="E5" s="2"/>
    </row>
    <row r="6" spans="2:8" ht="13.5" thickBot="1">
      <c r="B6" s="9"/>
      <c r="C6" s="9"/>
      <c r="D6" s="9"/>
      <c r="E6" s="14" t="s">
        <v>29</v>
      </c>
      <c r="F6" s="14" t="s">
        <v>30</v>
      </c>
      <c r="G6" s="9"/>
      <c r="H6" s="9"/>
    </row>
    <row r="7" spans="2:8" ht="13.5" thickBot="1">
      <c r="B7" s="26" t="s">
        <v>27</v>
      </c>
      <c r="C7" s="27"/>
      <c r="D7" s="9"/>
      <c r="E7" s="25">
        <v>2</v>
      </c>
      <c r="F7" s="25">
        <v>-3</v>
      </c>
      <c r="G7" s="9"/>
      <c r="H7" s="9"/>
    </row>
    <row r="8" spans="2:8" ht="13.5" thickBot="1">
      <c r="B8" s="9"/>
      <c r="C8" s="9"/>
      <c r="D8" s="9"/>
      <c r="E8" s="10"/>
      <c r="F8" s="9"/>
      <c r="G8" s="9"/>
      <c r="H8" s="9"/>
    </row>
    <row r="9" spans="2:8" ht="13.5" thickBot="1">
      <c r="B9" s="26" t="s">
        <v>33</v>
      </c>
      <c r="C9" s="27"/>
      <c r="D9" s="9"/>
      <c r="E9" s="25">
        <v>1</v>
      </c>
      <c r="F9" s="25">
        <v>-2</v>
      </c>
      <c r="G9" s="9"/>
      <c r="H9" s="9"/>
    </row>
    <row r="10" spans="2:8" ht="12.75">
      <c r="B10" s="9"/>
      <c r="C10" s="9"/>
      <c r="D10" s="9"/>
      <c r="E10" s="24">
        <f>IF(AND(E7=E9,F7&lt;&gt;F9),"controlla i punti",IF(AND(E7=E9,F7=F9),"i pti devono essere distinti",""))</f>
      </c>
      <c r="F10" s="9"/>
      <c r="G10" s="9"/>
      <c r="H10" s="9"/>
    </row>
    <row r="11" spans="2:7" ht="12.75">
      <c r="B11" s="11"/>
      <c r="C11" s="11"/>
      <c r="D11" s="11"/>
      <c r="E11" s="11"/>
      <c r="F11" s="11"/>
      <c r="G11" s="11"/>
    </row>
    <row r="12" spans="2:4" ht="12.75">
      <c r="B12" s="15" t="s">
        <v>25</v>
      </c>
      <c r="C12" s="13"/>
      <c r="D12" s="13"/>
    </row>
    <row r="13" spans="2:8" ht="12.75">
      <c r="B13" s="28" t="s">
        <v>28</v>
      </c>
      <c r="C13" s="29"/>
      <c r="D13" s="29"/>
      <c r="E13" s="29"/>
      <c r="F13" s="30"/>
      <c r="G13" s="16"/>
      <c r="H13" s="16"/>
    </row>
    <row r="14" spans="2:8" ht="13.5" thickBot="1">
      <c r="B14" s="16"/>
      <c r="C14" s="16"/>
      <c r="D14" s="16"/>
      <c r="E14" s="16"/>
      <c r="F14" s="16"/>
      <c r="G14" s="16"/>
      <c r="H14" s="16"/>
    </row>
    <row r="15" spans="2:8" ht="15" thickBot="1">
      <c r="B15" s="16"/>
      <c r="C15" s="17" t="s">
        <v>6</v>
      </c>
      <c r="D15" s="18">
        <f>IF(E10="",$E$53,"")</f>
        <v>1</v>
      </c>
      <c r="E15" s="19" t="s">
        <v>7</v>
      </c>
      <c r="F15" s="18">
        <f>IF(E10="",$E$54,"")</f>
        <v>-4</v>
      </c>
      <c r="G15" s="19" t="s">
        <v>8</v>
      </c>
      <c r="H15" s="20">
        <f>IF(E10="",$E$55,"")</f>
        <v>1</v>
      </c>
    </row>
    <row r="16" spans="2:8" ht="12.75">
      <c r="B16" s="16"/>
      <c r="C16" s="16"/>
      <c r="D16" s="16"/>
      <c r="E16" s="16"/>
      <c r="F16" s="16"/>
      <c r="G16" s="16"/>
      <c r="H16" s="16"/>
    </row>
    <row r="17" spans="2:8" ht="12.75">
      <c r="B17" s="16"/>
      <c r="C17" s="16"/>
      <c r="D17" s="16"/>
      <c r="E17" s="16"/>
      <c r="F17" s="16"/>
      <c r="G17" s="16"/>
      <c r="H17" s="16"/>
    </row>
    <row r="21" ht="12.75">
      <c r="I21" t="s">
        <v>31</v>
      </c>
    </row>
    <row r="22" ht="12.75">
      <c r="I22" t="s">
        <v>32</v>
      </c>
    </row>
    <row r="39" spans="2:5" ht="12.75">
      <c r="B39" s="6"/>
      <c r="C39">
        <f>E7</f>
        <v>2</v>
      </c>
      <c r="D39" t="s">
        <v>12</v>
      </c>
      <c r="E39" s="3" t="s">
        <v>13</v>
      </c>
    </row>
    <row r="40" ht="12.75">
      <c r="B40" s="6"/>
    </row>
    <row r="41" spans="2:5" ht="14.25">
      <c r="B41" s="6"/>
      <c r="C41">
        <f>F7</f>
        <v>-3</v>
      </c>
      <c r="D41" t="s">
        <v>12</v>
      </c>
      <c r="E41" s="3" t="s">
        <v>14</v>
      </c>
    </row>
    <row r="42" ht="12.75">
      <c r="B42" s="6"/>
    </row>
    <row r="43" spans="2:9" ht="12.75">
      <c r="B43" s="6"/>
      <c r="C43">
        <f>F9</f>
        <v>-2</v>
      </c>
      <c r="D43" t="s">
        <v>12</v>
      </c>
      <c r="E43" s="4" t="s">
        <v>9</v>
      </c>
      <c r="F43" s="5">
        <f>E9*E9</f>
        <v>1</v>
      </c>
      <c r="G43" s="7" t="s">
        <v>16</v>
      </c>
      <c r="H43" s="5">
        <f>E9</f>
        <v>1</v>
      </c>
      <c r="I43" s="3" t="s">
        <v>17</v>
      </c>
    </row>
    <row r="46" spans="3:7" ht="12.75">
      <c r="C46" s="4" t="s">
        <v>10</v>
      </c>
      <c r="D46" t="s">
        <v>12</v>
      </c>
      <c r="E46">
        <v>-2</v>
      </c>
      <c r="F46" t="s">
        <v>9</v>
      </c>
      <c r="G46">
        <f>E7</f>
        <v>2</v>
      </c>
    </row>
    <row r="48" spans="3:14" ht="12.75">
      <c r="C48" s="4">
        <f>F7</f>
        <v>-3</v>
      </c>
      <c r="D48" t="s">
        <v>12</v>
      </c>
      <c r="E48" s="3" t="s">
        <v>18</v>
      </c>
      <c r="F48" t="s">
        <v>9</v>
      </c>
      <c r="G48">
        <f>E7</f>
        <v>2</v>
      </c>
      <c r="H48" t="s">
        <v>19</v>
      </c>
      <c r="I48">
        <v>4</v>
      </c>
      <c r="J48" t="s">
        <v>9</v>
      </c>
      <c r="K48" t="s">
        <v>11</v>
      </c>
      <c r="L48" t="s">
        <v>20</v>
      </c>
      <c r="M48">
        <v>4</v>
      </c>
      <c r="N48" t="s">
        <v>9</v>
      </c>
    </row>
    <row r="50" spans="3:11" ht="12.75">
      <c r="C50" s="4">
        <f>F9</f>
        <v>-2</v>
      </c>
      <c r="D50" t="s">
        <v>12</v>
      </c>
      <c r="E50" t="s">
        <v>9</v>
      </c>
      <c r="F50">
        <f>E9*E9</f>
        <v>1</v>
      </c>
      <c r="G50" t="s">
        <v>15</v>
      </c>
      <c r="H50">
        <v>-2</v>
      </c>
      <c r="I50" t="s">
        <v>9</v>
      </c>
      <c r="J50">
        <f>E7</f>
        <v>2</v>
      </c>
      <c r="K50" s="3" t="s">
        <v>17</v>
      </c>
    </row>
    <row r="53" spans="3:5" ht="12.75">
      <c r="C53" t="s">
        <v>21</v>
      </c>
      <c r="E53">
        <f>($F$9-$F$7)/($E$9^2-2*$E$7*$E$9+$E$7^2)</f>
        <v>1</v>
      </c>
    </row>
    <row r="54" spans="3:5" ht="12.75">
      <c r="C54" t="s">
        <v>22</v>
      </c>
      <c r="E54">
        <f>-2*$E$7*E53</f>
        <v>-4</v>
      </c>
    </row>
    <row r="55" spans="3:5" ht="12.75">
      <c r="C55" t="s">
        <v>23</v>
      </c>
      <c r="E55">
        <f>$F$7+E7^2*$E$53</f>
        <v>1</v>
      </c>
    </row>
    <row r="75" spans="7:11" ht="12.75">
      <c r="G75" s="21"/>
      <c r="H75" s="21" t="s">
        <v>0</v>
      </c>
      <c r="I75" s="22">
        <f>(E7-E9)-2</f>
        <v>-1</v>
      </c>
      <c r="J75" t="s">
        <v>1</v>
      </c>
      <c r="K75" s="1">
        <v>50</v>
      </c>
    </row>
    <row r="76" spans="7:11" ht="12.75">
      <c r="G76" s="21"/>
      <c r="H76" s="21" t="s">
        <v>2</v>
      </c>
      <c r="I76" s="22">
        <f>(E7+E9)+2</f>
        <v>5</v>
      </c>
      <c r="J76" t="s">
        <v>3</v>
      </c>
      <c r="K76" s="1">
        <f>(I76-I75)/$K$75</f>
        <v>0.12</v>
      </c>
    </row>
    <row r="77" spans="7:9" ht="12.75">
      <c r="G77" s="21"/>
      <c r="H77" s="21"/>
      <c r="I77" s="21"/>
    </row>
    <row r="78" spans="7:9" ht="12.75">
      <c r="G78" s="21"/>
      <c r="H78" s="21"/>
      <c r="I78" s="21"/>
    </row>
    <row r="79" spans="7:9" ht="12.75">
      <c r="G79" s="21"/>
      <c r="H79" s="23" t="s">
        <v>4</v>
      </c>
      <c r="I79" s="23" t="s">
        <v>5</v>
      </c>
    </row>
    <row r="80" spans="3:9" ht="12.75">
      <c r="C80" s="8"/>
      <c r="D80" s="8"/>
      <c r="G80" s="21"/>
      <c r="H80" s="21">
        <f>I75</f>
        <v>-1</v>
      </c>
      <c r="I80" s="21">
        <f>$D$15*H80^2+$F$15*H80+$H$15</f>
        <v>6</v>
      </c>
    </row>
    <row r="81" spans="3:9" ht="12.75">
      <c r="C81" s="8"/>
      <c r="D81" s="8"/>
      <c r="G81" s="21"/>
      <c r="H81" s="21">
        <f>H80+$K$76</f>
        <v>-0.88</v>
      </c>
      <c r="I81" s="21">
        <f aca="true" t="shared" si="0" ref="I81:I130">$D$15*H81^2+$F$15*H81+$H$15</f>
        <v>5.2943999999999996</v>
      </c>
    </row>
    <row r="82" spans="3:9" ht="12.75">
      <c r="C82" s="8"/>
      <c r="D82" s="8"/>
      <c r="G82" s="21"/>
      <c r="H82" s="21">
        <f aca="true" t="shared" si="1" ref="H82:H130">H81+$K$76</f>
        <v>-0.76</v>
      </c>
      <c r="I82" s="21">
        <f t="shared" si="0"/>
        <v>4.6175999999999995</v>
      </c>
    </row>
    <row r="83" spans="3:9" ht="12.75">
      <c r="C83" s="8"/>
      <c r="D83" s="8"/>
      <c r="G83" s="21"/>
      <c r="H83" s="21">
        <f t="shared" si="1"/>
        <v>-0.64</v>
      </c>
      <c r="I83" s="21">
        <f t="shared" si="0"/>
        <v>3.9696000000000002</v>
      </c>
    </row>
    <row r="84" spans="3:9" ht="12.75">
      <c r="C84" s="8"/>
      <c r="D84" s="8"/>
      <c r="G84" s="21"/>
      <c r="H84" s="21">
        <f t="shared" si="1"/>
        <v>-0.52</v>
      </c>
      <c r="I84" s="21">
        <f t="shared" si="0"/>
        <v>3.3504</v>
      </c>
    </row>
    <row r="85" spans="3:9" ht="12.75">
      <c r="C85" s="8"/>
      <c r="D85" s="8"/>
      <c r="G85" s="21"/>
      <c r="H85" s="21">
        <f t="shared" si="1"/>
        <v>-0.4</v>
      </c>
      <c r="I85" s="21">
        <f t="shared" si="0"/>
        <v>2.7600000000000002</v>
      </c>
    </row>
    <row r="86" spans="3:9" ht="12.75">
      <c r="C86" s="8"/>
      <c r="D86" s="8"/>
      <c r="G86" s="21"/>
      <c r="H86" s="21">
        <f t="shared" si="1"/>
        <v>-0.28</v>
      </c>
      <c r="I86" s="21">
        <f t="shared" si="0"/>
        <v>2.1984000000000004</v>
      </c>
    </row>
    <row r="87" spans="3:9" ht="12.75">
      <c r="C87" s="8"/>
      <c r="D87" s="8"/>
      <c r="G87" s="21"/>
      <c r="H87" s="21">
        <f t="shared" si="1"/>
        <v>-0.16000000000000003</v>
      </c>
      <c r="I87" s="21">
        <f t="shared" si="0"/>
        <v>1.6656000000000002</v>
      </c>
    </row>
    <row r="88" spans="3:9" ht="12.75">
      <c r="C88" s="8"/>
      <c r="D88" s="8"/>
      <c r="G88" s="21"/>
      <c r="H88" s="21">
        <f t="shared" si="1"/>
        <v>-0.040000000000000036</v>
      </c>
      <c r="I88" s="21">
        <f t="shared" si="0"/>
        <v>1.1616000000000002</v>
      </c>
    </row>
    <row r="89" spans="3:9" ht="12.75">
      <c r="C89" s="8"/>
      <c r="D89" s="8"/>
      <c r="G89" s="21"/>
      <c r="H89" s="21">
        <f t="shared" si="1"/>
        <v>0.07999999999999996</v>
      </c>
      <c r="I89" s="21">
        <f t="shared" si="0"/>
        <v>0.6864000000000001</v>
      </c>
    </row>
    <row r="90" spans="3:9" ht="12.75">
      <c r="C90" s="8"/>
      <c r="D90" s="8"/>
      <c r="G90" s="21"/>
      <c r="H90" s="21">
        <f t="shared" si="1"/>
        <v>0.19999999999999996</v>
      </c>
      <c r="I90" s="21">
        <f t="shared" si="0"/>
        <v>0.2400000000000002</v>
      </c>
    </row>
    <row r="91" spans="3:9" ht="12.75">
      <c r="C91" s="8"/>
      <c r="D91" s="8"/>
      <c r="G91" s="21"/>
      <c r="H91" s="21">
        <f t="shared" si="1"/>
        <v>0.31999999999999995</v>
      </c>
      <c r="I91" s="21">
        <f t="shared" si="0"/>
        <v>-0.17759999999999976</v>
      </c>
    </row>
    <row r="92" spans="3:9" ht="12.75">
      <c r="C92" s="8"/>
      <c r="D92" s="8"/>
      <c r="G92" s="21"/>
      <c r="H92" s="21">
        <f t="shared" si="1"/>
        <v>0.43999999999999995</v>
      </c>
      <c r="I92" s="21">
        <f t="shared" si="0"/>
        <v>-0.5663999999999998</v>
      </c>
    </row>
    <row r="93" spans="3:9" ht="12.75">
      <c r="C93" s="8"/>
      <c r="D93" s="8"/>
      <c r="G93" s="21"/>
      <c r="H93" s="21">
        <f t="shared" si="1"/>
        <v>0.5599999999999999</v>
      </c>
      <c r="I93" s="21">
        <f t="shared" si="0"/>
        <v>-0.9263999999999999</v>
      </c>
    </row>
    <row r="94" spans="3:9" ht="12.75">
      <c r="C94" s="8"/>
      <c r="D94" s="8"/>
      <c r="G94" s="21"/>
      <c r="H94" s="21">
        <f t="shared" si="1"/>
        <v>0.6799999999999999</v>
      </c>
      <c r="I94" s="21">
        <f t="shared" si="0"/>
        <v>-1.2576</v>
      </c>
    </row>
    <row r="95" spans="3:9" ht="12.75">
      <c r="C95" s="8"/>
      <c r="D95" s="8"/>
      <c r="G95" s="21"/>
      <c r="H95" s="21">
        <f t="shared" si="1"/>
        <v>0.7999999999999999</v>
      </c>
      <c r="I95" s="21">
        <f t="shared" si="0"/>
        <v>-1.5599999999999996</v>
      </c>
    </row>
    <row r="96" spans="3:9" ht="12.75">
      <c r="C96" s="8"/>
      <c r="D96" s="8"/>
      <c r="G96" s="21"/>
      <c r="H96" s="21">
        <f t="shared" si="1"/>
        <v>0.9199999999999999</v>
      </c>
      <c r="I96" s="21">
        <f t="shared" si="0"/>
        <v>-1.8335999999999997</v>
      </c>
    </row>
    <row r="97" spans="3:9" ht="12.75">
      <c r="C97" s="8"/>
      <c r="D97" s="8"/>
      <c r="G97" s="21"/>
      <c r="H97" s="21">
        <f t="shared" si="1"/>
        <v>1.04</v>
      </c>
      <c r="I97" s="21">
        <f t="shared" si="0"/>
        <v>-2.0784000000000002</v>
      </c>
    </row>
    <row r="98" spans="3:9" ht="12.75">
      <c r="C98" s="8"/>
      <c r="D98" s="8"/>
      <c r="G98" s="21"/>
      <c r="H98" s="21">
        <f t="shared" si="1"/>
        <v>1.1600000000000001</v>
      </c>
      <c r="I98" s="21">
        <f t="shared" si="0"/>
        <v>-2.2944000000000004</v>
      </c>
    </row>
    <row r="99" spans="3:9" ht="12.75">
      <c r="C99" s="8"/>
      <c r="D99" s="8"/>
      <c r="G99" s="21"/>
      <c r="H99" s="21">
        <f t="shared" si="1"/>
        <v>1.2800000000000002</v>
      </c>
      <c r="I99" s="21">
        <f t="shared" si="0"/>
        <v>-2.4816000000000003</v>
      </c>
    </row>
    <row r="100" spans="3:9" ht="12.75">
      <c r="C100" s="8"/>
      <c r="D100" s="8"/>
      <c r="G100" s="21"/>
      <c r="H100" s="21">
        <f t="shared" si="1"/>
        <v>1.4000000000000004</v>
      </c>
      <c r="I100" s="21">
        <f t="shared" si="0"/>
        <v>-2.6400000000000006</v>
      </c>
    </row>
    <row r="101" spans="3:9" ht="12.75">
      <c r="C101" s="8"/>
      <c r="D101" s="8"/>
      <c r="G101" s="21"/>
      <c r="H101" s="21">
        <f t="shared" si="1"/>
        <v>1.5200000000000005</v>
      </c>
      <c r="I101" s="21">
        <f t="shared" si="0"/>
        <v>-2.7696000000000005</v>
      </c>
    </row>
    <row r="102" spans="3:9" ht="12.75">
      <c r="C102" s="8"/>
      <c r="D102" s="8"/>
      <c r="G102" s="21"/>
      <c r="H102" s="21">
        <f t="shared" si="1"/>
        <v>1.6400000000000006</v>
      </c>
      <c r="I102" s="21">
        <f t="shared" si="0"/>
        <v>-2.8704000000000005</v>
      </c>
    </row>
    <row r="103" spans="3:9" ht="12.75">
      <c r="C103" s="8"/>
      <c r="D103" s="8"/>
      <c r="G103" s="21"/>
      <c r="H103" s="21">
        <f t="shared" si="1"/>
        <v>1.7600000000000007</v>
      </c>
      <c r="I103" s="21">
        <f t="shared" si="0"/>
        <v>-2.9424</v>
      </c>
    </row>
    <row r="104" spans="3:9" ht="12.75">
      <c r="C104" s="8"/>
      <c r="D104" s="8"/>
      <c r="G104" s="21"/>
      <c r="H104" s="21">
        <f t="shared" si="1"/>
        <v>1.8800000000000008</v>
      </c>
      <c r="I104" s="21">
        <f t="shared" si="0"/>
        <v>-2.9856000000000003</v>
      </c>
    </row>
    <row r="105" spans="3:9" ht="12.75">
      <c r="C105" s="8"/>
      <c r="D105" s="8"/>
      <c r="G105" s="21"/>
      <c r="H105" s="21">
        <f t="shared" si="1"/>
        <v>2.000000000000001</v>
      </c>
      <c r="I105" s="21">
        <f t="shared" si="0"/>
        <v>-3</v>
      </c>
    </row>
    <row r="106" spans="3:9" ht="12.75">
      <c r="C106" s="8"/>
      <c r="D106" s="8"/>
      <c r="G106" s="21"/>
      <c r="H106" s="21">
        <f t="shared" si="1"/>
        <v>2.120000000000001</v>
      </c>
      <c r="I106" s="21">
        <f t="shared" si="0"/>
        <v>-2.9856</v>
      </c>
    </row>
    <row r="107" spans="3:9" ht="12.75">
      <c r="C107" s="8"/>
      <c r="D107" s="8"/>
      <c r="G107" s="21"/>
      <c r="H107" s="21">
        <f t="shared" si="1"/>
        <v>2.240000000000001</v>
      </c>
      <c r="I107" s="21">
        <f t="shared" si="0"/>
        <v>-2.9423999999999992</v>
      </c>
    </row>
    <row r="108" spans="3:9" ht="12.75">
      <c r="C108" s="8"/>
      <c r="D108" s="8"/>
      <c r="G108" s="21"/>
      <c r="H108" s="21">
        <f t="shared" si="1"/>
        <v>2.360000000000001</v>
      </c>
      <c r="I108" s="21">
        <f t="shared" si="0"/>
        <v>-2.870399999999999</v>
      </c>
    </row>
    <row r="109" spans="3:9" ht="12.75">
      <c r="C109" s="8"/>
      <c r="D109" s="8"/>
      <c r="G109" s="21"/>
      <c r="H109" s="21">
        <f t="shared" si="1"/>
        <v>2.4800000000000013</v>
      </c>
      <c r="I109" s="21">
        <f t="shared" si="0"/>
        <v>-2.7695999999999987</v>
      </c>
    </row>
    <row r="110" spans="3:9" ht="12.75">
      <c r="C110" s="8"/>
      <c r="D110" s="8"/>
      <c r="G110" s="21"/>
      <c r="H110" s="21">
        <f t="shared" si="1"/>
        <v>2.6000000000000014</v>
      </c>
      <c r="I110" s="21">
        <f t="shared" si="0"/>
        <v>-2.639999999999998</v>
      </c>
    </row>
    <row r="111" spans="3:9" ht="12.75">
      <c r="C111" s="8"/>
      <c r="D111" s="8"/>
      <c r="G111" s="21"/>
      <c r="H111" s="21">
        <f t="shared" si="1"/>
        <v>2.7200000000000015</v>
      </c>
      <c r="I111" s="21">
        <f t="shared" si="0"/>
        <v>-2.4815999999999976</v>
      </c>
    </row>
    <row r="112" spans="3:9" ht="12.75">
      <c r="C112" s="8"/>
      <c r="D112" s="8"/>
      <c r="G112" s="21"/>
      <c r="H112" s="21">
        <f t="shared" si="1"/>
        <v>2.8400000000000016</v>
      </c>
      <c r="I112" s="21">
        <f t="shared" si="0"/>
        <v>-2.2943999999999978</v>
      </c>
    </row>
    <row r="113" spans="3:9" ht="12.75">
      <c r="C113" s="8"/>
      <c r="D113" s="8"/>
      <c r="G113" s="21"/>
      <c r="H113" s="21">
        <f t="shared" si="1"/>
        <v>2.9600000000000017</v>
      </c>
      <c r="I113" s="21">
        <f t="shared" si="0"/>
        <v>-2.0783999999999967</v>
      </c>
    </row>
    <row r="114" spans="3:9" ht="12.75">
      <c r="C114" s="8"/>
      <c r="D114" s="8"/>
      <c r="G114" s="21"/>
      <c r="H114" s="21">
        <f t="shared" si="1"/>
        <v>3.080000000000002</v>
      </c>
      <c r="I114" s="21">
        <f t="shared" si="0"/>
        <v>-1.8335999999999952</v>
      </c>
    </row>
    <row r="115" spans="3:9" ht="12.75">
      <c r="C115" s="8"/>
      <c r="D115" s="8"/>
      <c r="G115" s="21"/>
      <c r="H115" s="21">
        <f t="shared" si="1"/>
        <v>3.200000000000002</v>
      </c>
      <c r="I115" s="21">
        <f t="shared" si="0"/>
        <v>-1.5599999999999952</v>
      </c>
    </row>
    <row r="116" spans="3:9" ht="12.75">
      <c r="C116" s="8"/>
      <c r="D116" s="8"/>
      <c r="G116" s="21"/>
      <c r="H116" s="21">
        <f t="shared" si="1"/>
        <v>3.320000000000002</v>
      </c>
      <c r="I116" s="21">
        <f t="shared" si="0"/>
        <v>-1.2575999999999947</v>
      </c>
    </row>
    <row r="117" spans="7:9" ht="12.75">
      <c r="G117" s="21"/>
      <c r="H117" s="21">
        <f t="shared" si="1"/>
        <v>3.440000000000002</v>
      </c>
      <c r="I117" s="21">
        <f t="shared" si="0"/>
        <v>-0.9263999999999939</v>
      </c>
    </row>
    <row r="118" spans="7:9" ht="12.75">
      <c r="G118" s="21"/>
      <c r="H118" s="21">
        <f t="shared" si="1"/>
        <v>3.5600000000000023</v>
      </c>
      <c r="I118" s="21">
        <f t="shared" si="0"/>
        <v>-0.5663999999999927</v>
      </c>
    </row>
    <row r="119" spans="7:9" ht="12.75">
      <c r="G119" s="21"/>
      <c r="H119" s="21">
        <f t="shared" si="1"/>
        <v>3.6800000000000024</v>
      </c>
      <c r="I119" s="21">
        <f t="shared" si="0"/>
        <v>-0.17759999999999287</v>
      </c>
    </row>
    <row r="120" spans="7:9" ht="12.75">
      <c r="G120" s="21"/>
      <c r="H120" s="21">
        <f t="shared" si="1"/>
        <v>3.8000000000000025</v>
      </c>
      <c r="I120" s="21">
        <f t="shared" si="0"/>
        <v>0.2400000000000091</v>
      </c>
    </row>
    <row r="121" spans="7:9" ht="12.75">
      <c r="G121" s="21"/>
      <c r="H121" s="21">
        <f t="shared" si="1"/>
        <v>3.9200000000000026</v>
      </c>
      <c r="I121" s="21">
        <f t="shared" si="0"/>
        <v>0.6864000000000097</v>
      </c>
    </row>
    <row r="122" spans="7:9" ht="12.75">
      <c r="G122" s="21"/>
      <c r="H122" s="21">
        <f t="shared" si="1"/>
        <v>4.040000000000003</v>
      </c>
      <c r="I122" s="21">
        <f t="shared" si="0"/>
        <v>1.1616000000000106</v>
      </c>
    </row>
    <row r="123" spans="7:9" ht="12.75">
      <c r="G123" s="21"/>
      <c r="H123" s="21">
        <f t="shared" si="1"/>
        <v>4.160000000000003</v>
      </c>
      <c r="I123" s="21">
        <f t="shared" si="0"/>
        <v>1.665600000000012</v>
      </c>
    </row>
    <row r="124" spans="7:9" ht="12.75">
      <c r="G124" s="21"/>
      <c r="H124" s="21">
        <f t="shared" si="1"/>
        <v>4.280000000000003</v>
      </c>
      <c r="I124" s="21">
        <f t="shared" si="0"/>
        <v>2.1984000000000137</v>
      </c>
    </row>
    <row r="125" spans="7:9" ht="12.75">
      <c r="G125" s="21"/>
      <c r="H125" s="21">
        <f t="shared" si="1"/>
        <v>4.400000000000003</v>
      </c>
      <c r="I125" s="21">
        <f t="shared" si="0"/>
        <v>2.7600000000000158</v>
      </c>
    </row>
    <row r="126" spans="7:9" ht="12.75">
      <c r="G126" s="21"/>
      <c r="H126" s="21">
        <f t="shared" si="1"/>
        <v>4.520000000000003</v>
      </c>
      <c r="I126" s="21">
        <f t="shared" si="0"/>
        <v>3.3504000000000147</v>
      </c>
    </row>
    <row r="127" spans="7:9" ht="12.75">
      <c r="G127" s="21"/>
      <c r="H127" s="21">
        <f t="shared" si="1"/>
        <v>4.640000000000003</v>
      </c>
      <c r="I127" s="21">
        <f t="shared" si="0"/>
        <v>3.9696000000000176</v>
      </c>
    </row>
    <row r="128" spans="7:9" ht="12.75">
      <c r="G128" s="21"/>
      <c r="H128" s="21">
        <f t="shared" si="1"/>
        <v>4.760000000000003</v>
      </c>
      <c r="I128" s="21">
        <f t="shared" si="0"/>
        <v>4.617600000000017</v>
      </c>
    </row>
    <row r="129" spans="7:9" ht="12.75">
      <c r="G129" s="21"/>
      <c r="H129" s="21">
        <f t="shared" si="1"/>
        <v>4.8800000000000034</v>
      </c>
      <c r="I129" s="21">
        <f t="shared" si="0"/>
        <v>5.294400000000021</v>
      </c>
    </row>
    <row r="130" spans="7:9" ht="12.75">
      <c r="G130" s="21"/>
      <c r="H130" s="21">
        <f t="shared" si="1"/>
        <v>5.0000000000000036</v>
      </c>
      <c r="I130" s="21">
        <f t="shared" si="0"/>
        <v>6.000000000000021</v>
      </c>
    </row>
    <row r="131" spans="7:9" ht="12.75">
      <c r="G131" s="21"/>
      <c r="H131" s="21"/>
      <c r="I131" s="21"/>
    </row>
    <row r="132" spans="7:9" ht="12.75">
      <c r="G132" s="21"/>
      <c r="H132" s="21">
        <f aca="true" t="shared" si="2" ref="H132:H144">I127</f>
        <v>3.9696000000000176</v>
      </c>
      <c r="I132" s="21"/>
    </row>
    <row r="133" spans="7:9" ht="12.75">
      <c r="G133" s="21"/>
      <c r="H133" s="21">
        <f t="shared" si="2"/>
        <v>4.617600000000017</v>
      </c>
      <c r="I133" s="21"/>
    </row>
    <row r="134" spans="7:9" ht="12.75">
      <c r="G134" s="21"/>
      <c r="H134" s="21">
        <f t="shared" si="2"/>
        <v>5.294400000000021</v>
      </c>
      <c r="I134" s="21"/>
    </row>
    <row r="135" spans="7:9" ht="12.75">
      <c r="G135" s="21"/>
      <c r="H135" s="21">
        <f t="shared" si="2"/>
        <v>6.000000000000021</v>
      </c>
      <c r="I135" s="21"/>
    </row>
    <row r="136" spans="7:9" ht="12.75">
      <c r="G136" s="21"/>
      <c r="H136" s="21">
        <f t="shared" si="2"/>
        <v>0</v>
      </c>
      <c r="I136" s="21"/>
    </row>
    <row r="137" spans="7:9" ht="12.75">
      <c r="G137" s="21"/>
      <c r="H137" s="21">
        <f t="shared" si="2"/>
        <v>0</v>
      </c>
      <c r="I137" s="21"/>
    </row>
    <row r="138" spans="7:9" ht="12.75">
      <c r="G138" s="21"/>
      <c r="H138" s="21">
        <f t="shared" si="2"/>
        <v>0</v>
      </c>
      <c r="I138" s="21"/>
    </row>
    <row r="139" spans="7:9" ht="12.75">
      <c r="G139" s="21"/>
      <c r="H139" s="21">
        <f t="shared" si="2"/>
        <v>0</v>
      </c>
      <c r="I139" s="21"/>
    </row>
    <row r="140" spans="7:9" ht="12.75">
      <c r="G140" s="21"/>
      <c r="H140" s="21">
        <f t="shared" si="2"/>
        <v>0</v>
      </c>
      <c r="I140" s="21"/>
    </row>
    <row r="141" spans="7:9" ht="12.75">
      <c r="G141" s="21"/>
      <c r="H141" s="21">
        <f t="shared" si="2"/>
        <v>0</v>
      </c>
      <c r="I141" s="21"/>
    </row>
    <row r="142" spans="7:9" ht="12.75">
      <c r="G142" s="21"/>
      <c r="H142" s="21">
        <f t="shared" si="2"/>
        <v>0</v>
      </c>
      <c r="I142" s="21"/>
    </row>
    <row r="143" spans="7:9" ht="12.75">
      <c r="G143" s="21"/>
      <c r="H143" s="21">
        <f t="shared" si="2"/>
        <v>0</v>
      </c>
      <c r="I143" s="21"/>
    </row>
    <row r="144" spans="7:9" ht="12.75">
      <c r="G144" s="21"/>
      <c r="H144" s="21">
        <f t="shared" si="2"/>
        <v>0</v>
      </c>
      <c r="I144" s="21"/>
    </row>
    <row r="145" spans="7:9" ht="12.75">
      <c r="G145" s="21"/>
      <c r="H145" s="21"/>
      <c r="I145" s="21"/>
    </row>
    <row r="146" spans="7:9" ht="12.75">
      <c r="G146" s="21"/>
      <c r="H146" s="21"/>
      <c r="I146" s="21"/>
    </row>
  </sheetData>
  <sheetProtection sheet="1" objects="1" scenarios="1"/>
  <mergeCells count="4">
    <mergeCell ref="B7:C7"/>
    <mergeCell ref="B9:C9"/>
    <mergeCell ref="B13:F13"/>
    <mergeCell ref="B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Vanoni</dc:creator>
  <cp:keywords/>
  <dc:description/>
  <cp:lastModifiedBy>ADMIN</cp:lastModifiedBy>
  <dcterms:created xsi:type="dcterms:W3CDTF">2004-04-12T09:51:29Z</dcterms:created>
  <dcterms:modified xsi:type="dcterms:W3CDTF">2009-10-23T20:17:58Z</dcterms:modified>
  <cp:category/>
  <cp:version/>
  <cp:contentType/>
  <cp:contentStatus/>
</cp:coreProperties>
</file>