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260" windowWidth="15360" windowHeight="879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<sst xmlns="http://schemas.openxmlformats.org/spreadsheetml/2006/main" count="27" uniqueCount="25">
  <si>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x</t>
  </si>
  <si>
    <t>y</t>
  </si>
  <si>
    <t>il punto è:</t>
  </si>
  <si>
    <t>a</t>
  </si>
  <si>
    <t>b</t>
  </si>
  <si>
    <t>c</t>
  </si>
  <si>
    <t xml:space="preserve">problema: </t>
  </si>
  <si>
    <t>determinare la posizione di un punto rispetto ad una circonferenza noti centro e raggio</t>
  </si>
  <si>
    <t>coordinate del punto:</t>
  </si>
  <si>
    <r>
      <t>equazione di una circonferenza x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+y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+ax+by+c=0</t>
    </r>
  </si>
  <si>
    <t>inserire :</t>
  </si>
  <si>
    <t>centro:</t>
  </si>
  <si>
    <t>raggio:</t>
  </si>
  <si>
    <t>realizzato da: Luca D'Addario</t>
  </si>
  <si>
    <t>valore iniziale:</t>
  </si>
  <si>
    <t>passo</t>
  </si>
  <si>
    <t>valore finale:</t>
  </si>
  <si>
    <t>punti:</t>
  </si>
  <si>
    <t>asse x</t>
  </si>
  <si>
    <t>crf +</t>
  </si>
  <si>
    <t>crf -</t>
  </si>
  <si>
    <t>distanza del punto dal centro</t>
  </si>
  <si>
    <t>III  infoC</t>
  </si>
  <si>
    <t>dati in  ingresso</t>
  </si>
  <si>
    <t>dati in uscita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</si>
</sst>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9">
    <font>
      <sz val="10"/>
      <name val="Arial"/>
      <family val="0"/>
    </font>
    <font>
      <vertAlign val="superscript"/>
      <sz val="10"/>
      <name val="Arial"/>
      <family val="2"/>
    </font>
    <font>
      <sz val="12"/>
      <name val="Arial Baltic"/>
      <family val="2"/>
    </font>
    <font>
      <sz val="10"/>
      <color indexed="2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34" borderId="0" xfId="0" applyFill="1" applyAlignment="1">
      <alignment horizontal="left"/>
    </xf>
    <xf numFmtId="0" fontId="0" fillId="34" borderId="0" xfId="0" applyFill="1" applyAlignment="1">
      <alignment horizontal="center"/>
    </xf>
    <xf numFmtId="0" fontId="0" fillId="33" borderId="11" xfId="0" applyFill="1" applyBorder="1" applyAlignment="1" applyProtection="1">
      <alignment horizontal="center"/>
      <protection hidden="1" locked="0"/>
    </xf>
    <xf numFmtId="0" fontId="0" fillId="33" borderId="0" xfId="0" applyFill="1" applyAlignment="1" applyProtection="1">
      <alignment horizontal="center"/>
      <protection hidden="1"/>
    </xf>
    <xf numFmtId="0" fontId="0" fillId="33" borderId="11" xfId="0" applyFill="1" applyBorder="1" applyAlignment="1" applyProtection="1">
      <alignment horizontal="center"/>
      <protection hidden="1"/>
    </xf>
    <xf numFmtId="0" fontId="0" fillId="33" borderId="0" xfId="0" applyFill="1" applyAlignment="1" applyProtection="1">
      <alignment horizontal="left"/>
      <protection hidden="1"/>
    </xf>
    <xf numFmtId="0" fontId="3" fillId="33" borderId="0" xfId="0" applyFont="1" applyFill="1" applyAlignment="1" applyProtection="1">
      <alignment horizontal="center"/>
      <protection hidden="1"/>
    </xf>
    <xf numFmtId="0" fontId="3" fillId="33" borderId="0" xfId="0" applyFont="1" applyFill="1" applyBorder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 locked="0"/>
    </xf>
    <xf numFmtId="0" fontId="0" fillId="33" borderId="0" xfId="0" applyFill="1" applyAlignment="1" applyProtection="1">
      <alignment/>
      <protection hidden="1"/>
    </xf>
    <xf numFmtId="0" fontId="0" fillId="33" borderId="12" xfId="0" applyFont="1" applyFill="1" applyBorder="1" applyAlignment="1" applyProtection="1">
      <alignment horizontal="center"/>
      <protection hidden="1"/>
    </xf>
    <xf numFmtId="0" fontId="0" fillId="33" borderId="13" xfId="0" applyFont="1" applyFill="1" applyBorder="1" applyAlignment="1" applyProtection="1">
      <alignment horizontal="center"/>
      <protection hidden="1"/>
    </xf>
    <xf numFmtId="0" fontId="0" fillId="33" borderId="14" xfId="0" applyFill="1" applyBorder="1" applyAlignment="1" applyProtection="1">
      <alignment horizontal="center" wrapText="1"/>
      <protection hidden="1" locked="0"/>
    </xf>
    <xf numFmtId="0" fontId="0" fillId="33" borderId="0" xfId="0" applyFill="1" applyAlignment="1" applyProtection="1">
      <alignment horizontal="center" wrapText="1"/>
      <protection hidden="1" locked="0"/>
    </xf>
    <xf numFmtId="0" fontId="0" fillId="0" borderId="14" xfId="0" applyBorder="1" applyAlignment="1" applyProtection="1">
      <alignment horizontal="center" wrapText="1"/>
      <protection hidden="1"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1925"/>
        </c:manualLayout>
      </c:layout>
      <c:scatterChart>
        <c:scatterStyle val="smoothMarker"/>
        <c:varyColors val="0"/>
        <c:ser>
          <c:idx val="0"/>
          <c:order val="0"/>
          <c:tx>
            <c:v>punto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Foglio1!$C$6</c:f>
              <c:numCache/>
            </c:numRef>
          </c:xVal>
          <c:yVal>
            <c:numRef>
              <c:f>Foglio1!$D$6</c:f>
              <c:numCache/>
            </c:numRef>
          </c:yVal>
          <c:smooth val="1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Foglio1!$E$87:$E$187</c:f>
              <c:numCache/>
            </c:numRef>
          </c:xVal>
          <c:yVal>
            <c:numRef>
              <c:f>Foglio1!$F$87:$F$187</c:f>
              <c:numCache/>
            </c:numRef>
          </c:yVal>
          <c:smooth val="1"/>
        </c:ser>
        <c:ser>
          <c:idx val="2"/>
          <c:order val="2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Foglio1!$E$87:$E$187</c:f>
              <c:numCache/>
            </c:numRef>
          </c:xVal>
          <c:yVal>
            <c:numRef>
              <c:f>Foglio1!$G$87:$G$187</c:f>
              <c:numCache/>
            </c:numRef>
          </c:yVal>
          <c:smooth val="1"/>
        </c:ser>
        <c:axId val="25328593"/>
        <c:axId val="26630746"/>
      </c:scatterChart>
      <c:valAx>
        <c:axId val="2532859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30746"/>
        <c:crosses val="autoZero"/>
        <c:crossBetween val="midCat"/>
        <c:dispUnits/>
      </c:valAx>
      <c:valAx>
        <c:axId val="266307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2859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66675</xdr:rowOff>
    </xdr:from>
    <xdr:to>
      <xdr:col>9</xdr:col>
      <xdr:colOff>257175</xdr:colOff>
      <xdr:row>17</xdr:row>
      <xdr:rowOff>47625</xdr:rowOff>
    </xdr:to>
    <xdr:graphicFrame>
      <xdr:nvGraphicFramePr>
        <xdr:cNvPr id="1" name="Chart 1"/>
        <xdr:cNvGraphicFramePr/>
      </xdr:nvGraphicFramePr>
      <xdr:xfrm>
        <a:off x="3381375" y="581025"/>
        <a:ext cx="245745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42"/>
  <sheetViews>
    <sheetView showGridLines="0" tabSelected="1" zoomScalePageLayoutView="0" workbookViewId="0" topLeftCell="A1">
      <selection activeCell="C31" sqref="C31"/>
    </sheetView>
  </sheetViews>
  <sheetFormatPr defaultColWidth="9.140625" defaultRowHeight="12.75"/>
  <cols>
    <col min="2" max="2" width="10.00390625" style="0" bestFit="1" customWidth="1"/>
    <col min="3" max="3" width="9.7109375" style="0" bestFit="1" customWidth="1"/>
  </cols>
  <sheetData>
    <row r="1" spans="1:13" ht="15">
      <c r="A1" s="8" t="s">
        <v>6</v>
      </c>
      <c r="B1" s="9" t="s">
        <v>7</v>
      </c>
      <c r="C1" s="8"/>
      <c r="D1" s="8"/>
      <c r="E1" s="8"/>
      <c r="F1" s="8"/>
      <c r="G1" s="8"/>
      <c r="H1" s="8"/>
      <c r="I1" s="8"/>
      <c r="J1" s="8"/>
      <c r="K1" s="8"/>
      <c r="L1" s="5"/>
      <c r="M1" s="5"/>
    </row>
    <row r="2" spans="1:34" ht="12.75">
      <c r="A2" s="6"/>
      <c r="B2" s="6"/>
      <c r="C2" s="6"/>
      <c r="D2" s="6"/>
      <c r="E2" s="6"/>
      <c r="F2" s="6"/>
      <c r="G2" s="7"/>
      <c r="H2" s="6"/>
      <c r="I2" s="6"/>
      <c r="J2" s="6"/>
      <c r="K2" s="6"/>
      <c r="L2" s="6"/>
      <c r="M2" s="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2.75">
      <c r="A3" s="6"/>
      <c r="B3" s="6"/>
      <c r="C3" s="6"/>
      <c r="D3" s="6"/>
      <c r="E3" s="6"/>
      <c r="F3" s="6"/>
      <c r="G3" s="7"/>
      <c r="H3" s="6"/>
      <c r="I3" s="6"/>
      <c r="J3" s="6"/>
      <c r="K3" s="6"/>
      <c r="L3" s="6"/>
      <c r="M3" s="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2.75">
      <c r="A4" s="3"/>
      <c r="B4" s="3" t="s">
        <v>23</v>
      </c>
      <c r="C4" s="3"/>
      <c r="D4" s="3"/>
      <c r="E4" s="3"/>
      <c r="F4" s="6"/>
      <c r="G4" s="7"/>
      <c r="H4" s="6"/>
      <c r="I4" s="6"/>
      <c r="J4" s="6"/>
      <c r="K4" s="6"/>
      <c r="L4" s="6"/>
      <c r="M4" s="6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3.5" thickBot="1">
      <c r="A5" s="3"/>
      <c r="B5" s="3"/>
      <c r="C5" s="3" t="s">
        <v>0</v>
      </c>
      <c r="D5" s="3" t="s">
        <v>1</v>
      </c>
      <c r="E5" s="3"/>
      <c r="F5" s="6"/>
      <c r="G5" s="7"/>
      <c r="H5" s="6"/>
      <c r="I5" s="6"/>
      <c r="J5" s="6"/>
      <c r="K5" s="6"/>
      <c r="L5" s="6"/>
      <c r="M5" s="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3.5" thickBot="1">
      <c r="A6" s="4" t="s">
        <v>8</v>
      </c>
      <c r="B6" s="3"/>
      <c r="C6" s="13">
        <v>1</v>
      </c>
      <c r="D6" s="13">
        <v>-4</v>
      </c>
      <c r="E6" s="19"/>
      <c r="F6" s="6"/>
      <c r="G6" s="7"/>
      <c r="H6" s="6"/>
      <c r="I6" s="6"/>
      <c r="J6" s="6"/>
      <c r="K6" s="6"/>
      <c r="L6" s="6"/>
      <c r="M6" s="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2.75">
      <c r="A7" s="3"/>
      <c r="B7" s="3"/>
      <c r="C7" s="19"/>
      <c r="D7" s="19"/>
      <c r="E7" s="19"/>
      <c r="F7" s="6"/>
      <c r="G7" s="7"/>
      <c r="H7" s="6"/>
      <c r="I7" s="6"/>
      <c r="J7" s="6"/>
      <c r="K7" s="6"/>
      <c r="L7" s="6"/>
      <c r="M7" s="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4.25">
      <c r="A8" s="4" t="s">
        <v>9</v>
      </c>
      <c r="B8" s="3"/>
      <c r="C8" s="19"/>
      <c r="D8" s="19"/>
      <c r="E8" s="19"/>
      <c r="F8" s="6"/>
      <c r="G8" s="7"/>
      <c r="H8" s="6"/>
      <c r="I8" s="6"/>
      <c r="J8" s="6"/>
      <c r="K8" s="6"/>
      <c r="L8" s="6"/>
      <c r="M8" s="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3.5" thickBot="1">
      <c r="A9" s="3"/>
      <c r="B9" s="3"/>
      <c r="C9" s="19"/>
      <c r="D9" s="19"/>
      <c r="E9" s="19"/>
      <c r="F9" s="6"/>
      <c r="G9" s="7"/>
      <c r="H9" s="6"/>
      <c r="I9" s="6"/>
      <c r="J9" s="6"/>
      <c r="K9" s="6"/>
      <c r="L9" s="6"/>
      <c r="M9" s="6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3.5" thickBot="1">
      <c r="A10" s="3" t="s">
        <v>10</v>
      </c>
      <c r="B10" s="3" t="s">
        <v>3</v>
      </c>
      <c r="C10" s="13">
        <v>3</v>
      </c>
      <c r="D10" s="19"/>
      <c r="E10" s="19"/>
      <c r="F10" s="6"/>
      <c r="G10" s="7"/>
      <c r="H10" s="6"/>
      <c r="I10" s="6"/>
      <c r="J10" s="6"/>
      <c r="K10" s="6"/>
      <c r="L10" s="6"/>
      <c r="M10" s="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3.5" thickBot="1">
      <c r="A11" s="3"/>
      <c r="B11" s="3" t="s">
        <v>4</v>
      </c>
      <c r="C11" s="13">
        <v>1</v>
      </c>
      <c r="D11" s="23">
        <f>IF(SQRT((-$C$10/2)^2+(-$C$11/2)^2-$C$12&lt;0),"non è una circonferenza","")</f>
      </c>
      <c r="E11" s="24"/>
      <c r="F11" s="6"/>
      <c r="G11" s="7"/>
      <c r="H11" s="6"/>
      <c r="I11" s="6"/>
      <c r="J11" s="6"/>
      <c r="K11" s="6"/>
      <c r="L11" s="6"/>
      <c r="M11" s="6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3.5" thickBot="1">
      <c r="A12" s="3"/>
      <c r="B12" s="3" t="s">
        <v>5</v>
      </c>
      <c r="C12" s="13">
        <v>-9</v>
      </c>
      <c r="D12" s="25"/>
      <c r="E12" s="24"/>
      <c r="F12" s="6"/>
      <c r="G12" s="7"/>
      <c r="H12" s="6"/>
      <c r="I12" s="6"/>
      <c r="J12" s="6"/>
      <c r="K12" s="6"/>
      <c r="L12" s="6"/>
      <c r="M12" s="6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12.75">
      <c r="A13" s="6"/>
      <c r="B13" s="6"/>
      <c r="C13" s="6"/>
      <c r="D13" s="6"/>
      <c r="E13" s="6"/>
      <c r="F13" s="6"/>
      <c r="G13" s="7"/>
      <c r="H13" s="6"/>
      <c r="I13" s="6"/>
      <c r="J13" s="6"/>
      <c r="K13" s="6"/>
      <c r="L13" s="6"/>
      <c r="M13" s="6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12.75">
      <c r="A14" s="6"/>
      <c r="B14" s="6"/>
      <c r="C14" s="6"/>
      <c r="D14" s="6"/>
      <c r="E14" s="6"/>
      <c r="F14" s="6"/>
      <c r="G14" s="7"/>
      <c r="H14" s="6"/>
      <c r="I14" s="6"/>
      <c r="J14" s="6"/>
      <c r="K14" s="6"/>
      <c r="L14" s="6"/>
      <c r="M14" s="6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2.75">
      <c r="A15" s="6"/>
      <c r="B15" s="6"/>
      <c r="C15" s="6"/>
      <c r="D15" s="6"/>
      <c r="E15" s="6"/>
      <c r="F15" s="6"/>
      <c r="G15" s="7"/>
      <c r="H15" s="6"/>
      <c r="I15" s="6"/>
      <c r="J15" s="6"/>
      <c r="K15" s="6"/>
      <c r="L15" s="6"/>
      <c r="M15" s="6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2.75">
      <c r="A16" s="14"/>
      <c r="B16" s="14" t="s">
        <v>24</v>
      </c>
      <c r="C16" s="14"/>
      <c r="D16" s="14"/>
      <c r="E16" s="14"/>
      <c r="F16" s="6"/>
      <c r="G16" s="7"/>
      <c r="H16" s="6"/>
      <c r="I16" s="6"/>
      <c r="J16" s="6"/>
      <c r="K16" s="6"/>
      <c r="L16" s="6"/>
      <c r="M16" s="6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3.5" thickBot="1">
      <c r="A17" s="14"/>
      <c r="B17" s="14" t="s">
        <v>0</v>
      </c>
      <c r="C17" s="14" t="s">
        <v>1</v>
      </c>
      <c r="D17" s="14"/>
      <c r="E17" s="14"/>
      <c r="F17" s="6"/>
      <c r="G17" s="7"/>
      <c r="H17" s="6"/>
      <c r="I17" s="6"/>
      <c r="J17" s="6"/>
      <c r="K17" s="6"/>
      <c r="L17" s="6"/>
      <c r="M17" s="6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3.5" thickBot="1">
      <c r="A18" s="14" t="s">
        <v>11</v>
      </c>
      <c r="B18" s="15">
        <f>IF(SQRT((-$C$10/2)^2+(-$C$11/2)^2-$C$12&lt;0),"no cfr",-$C$10/2)</f>
        <v>-1.5</v>
      </c>
      <c r="C18" s="15">
        <f>IF(SQRT((-$C$10/2)^2+(-$C$11/2)^2-$C$12&lt;0),"no cfr",-$C$11/2)</f>
        <v>-0.5</v>
      </c>
      <c r="D18" s="14"/>
      <c r="E18" s="14"/>
      <c r="F18" s="6"/>
      <c r="G18" s="7"/>
      <c r="H18" s="6"/>
      <c r="I18" s="6"/>
      <c r="J18" s="6"/>
      <c r="K18" s="6"/>
      <c r="L18" s="6"/>
      <c r="M18" s="6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3.5" thickBot="1">
      <c r="A19" s="14"/>
      <c r="B19" s="14"/>
      <c r="C19" s="14"/>
      <c r="D19" s="14"/>
      <c r="E19" s="14"/>
      <c r="F19" s="6"/>
      <c r="G19" s="7"/>
      <c r="H19" s="6"/>
      <c r="I19" s="6"/>
      <c r="J19" s="6"/>
      <c r="K19" s="6"/>
      <c r="L19" s="6"/>
      <c r="M19" s="6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3.5" thickBot="1">
      <c r="A20" s="14" t="s">
        <v>12</v>
      </c>
      <c r="B20" s="21">
        <f>IF(SQRT((-$C$10/2)^2+(-$C$11/2)^2-$C$12&lt;0),"no cfr",SQRT((-$C$10/2)^2+(-$C$11/2)^2-$C$12))</f>
        <v>3.391164991562634</v>
      </c>
      <c r="C20" s="22"/>
      <c r="D20" s="14"/>
      <c r="E20" s="14"/>
      <c r="F20" s="6"/>
      <c r="G20" s="7"/>
      <c r="H20" s="6"/>
      <c r="I20" s="6"/>
      <c r="J20" s="6"/>
      <c r="K20" s="6"/>
      <c r="L20" s="6"/>
      <c r="M20" s="6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12.75">
      <c r="A21" s="14"/>
      <c r="B21" s="14"/>
      <c r="C21" s="14"/>
      <c r="D21" s="14"/>
      <c r="E21" s="14"/>
      <c r="F21" s="6"/>
      <c r="G21" s="7"/>
      <c r="H21" s="6"/>
      <c r="I21" s="6"/>
      <c r="J21" s="6"/>
      <c r="K21" s="6"/>
      <c r="L21" s="6"/>
      <c r="M21" s="6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12.75">
      <c r="A22" s="14"/>
      <c r="B22" s="17"/>
      <c r="C22" s="18" t="s">
        <v>21</v>
      </c>
      <c r="D22" s="17"/>
      <c r="E22" s="18">
        <f>IF(SQRT((-$C$10/2)^2+(-$C$11/2)^2-$C$12&lt;0),"no cfr",SQRT(($C$6-$B$18)^2+($D$6-$C$18)^2))</f>
        <v>4.301162633521313</v>
      </c>
      <c r="F22" s="6"/>
      <c r="G22" s="7"/>
      <c r="H22" s="6"/>
      <c r="I22" s="6"/>
      <c r="J22" s="6"/>
      <c r="K22" s="6"/>
      <c r="L22" s="6"/>
      <c r="M22" s="6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3.5" thickBot="1">
      <c r="A23" s="14"/>
      <c r="B23" s="14"/>
      <c r="C23" s="14"/>
      <c r="D23" s="14"/>
      <c r="E23" s="14"/>
      <c r="F23" s="6"/>
      <c r="G23" s="7"/>
      <c r="H23" s="6"/>
      <c r="I23" s="6"/>
      <c r="J23" s="6"/>
      <c r="K23" s="6"/>
      <c r="L23" s="6"/>
      <c r="M23" s="6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13.5" thickBot="1">
      <c r="A24" s="14" t="s">
        <v>2</v>
      </c>
      <c r="B24" s="15" t="str">
        <f>IF(SQRT((-$C$10/2)^2+(-$C$11/2)^2-$C$12&lt;0),"no cfr",IF($E$22&lt;$B$20,"interno",IF($E$22=$B$20,"sulla cfr","esterno")))</f>
        <v>esterno</v>
      </c>
      <c r="C24" s="14"/>
      <c r="D24" s="14"/>
      <c r="E24" s="14"/>
      <c r="F24" s="6"/>
      <c r="G24" s="7"/>
      <c r="H24" s="6"/>
      <c r="I24" s="6"/>
      <c r="J24" s="6"/>
      <c r="K24" s="6"/>
      <c r="L24" s="6"/>
      <c r="M24" s="6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2.75">
      <c r="A25" s="14"/>
      <c r="B25" s="14"/>
      <c r="C25" s="14"/>
      <c r="D25" s="14"/>
      <c r="E25" s="14"/>
      <c r="F25" s="6"/>
      <c r="G25" s="7"/>
      <c r="H25" s="6"/>
      <c r="I25" s="6"/>
      <c r="J25" s="6"/>
      <c r="K25" s="6"/>
      <c r="L25" s="6"/>
      <c r="M25" s="6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2.75">
      <c r="A26" s="16" t="s">
        <v>13</v>
      </c>
      <c r="B26" s="14"/>
      <c r="C26" s="14"/>
      <c r="D26" s="14"/>
      <c r="E26" s="14"/>
      <c r="F26" s="6"/>
      <c r="G26" s="7"/>
      <c r="H26" s="6"/>
      <c r="I26" s="6"/>
      <c r="J26" s="6"/>
      <c r="K26" s="6"/>
      <c r="L26" s="6"/>
      <c r="M26" s="6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12.75">
      <c r="A27" s="20" t="s">
        <v>22</v>
      </c>
      <c r="B27" s="20"/>
      <c r="C27" s="20"/>
      <c r="D27" s="14"/>
      <c r="E27" s="14"/>
      <c r="F27" s="6"/>
      <c r="G27" s="7"/>
      <c r="H27" s="6"/>
      <c r="I27" s="6"/>
      <c r="J27" s="6"/>
      <c r="K27" s="6"/>
      <c r="L27" s="6"/>
      <c r="M27" s="6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2.75">
      <c r="A28" s="11"/>
      <c r="B28" s="12"/>
      <c r="C28" s="12"/>
      <c r="D28" s="12"/>
      <c r="E28" s="12"/>
      <c r="F28" s="6"/>
      <c r="G28" s="10"/>
      <c r="H28" s="6"/>
      <c r="I28" s="6"/>
      <c r="J28" s="6"/>
      <c r="K28" s="6"/>
      <c r="L28" s="6"/>
      <c r="M28" s="6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2.75">
      <c r="A29" s="11"/>
      <c r="B29" s="12"/>
      <c r="C29" s="12"/>
      <c r="D29" s="12"/>
      <c r="E29" s="12"/>
      <c r="F29" s="6"/>
      <c r="G29" s="10"/>
      <c r="H29" s="6"/>
      <c r="I29" s="6"/>
      <c r="J29" s="6"/>
      <c r="K29" s="6"/>
      <c r="L29" s="6"/>
      <c r="M29" s="6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2.75">
      <c r="A30" s="11"/>
      <c r="B30" s="12"/>
      <c r="C30" s="12"/>
      <c r="D30" s="12"/>
      <c r="E30" s="12"/>
      <c r="F30" s="6"/>
      <c r="G30" s="10"/>
      <c r="H30" s="6"/>
      <c r="I30" s="6"/>
      <c r="J30" s="6"/>
      <c r="K30" s="6"/>
      <c r="L30" s="6"/>
      <c r="M30" s="6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2.75">
      <c r="A31" s="11"/>
      <c r="B31" s="12"/>
      <c r="C31" s="12"/>
      <c r="D31" s="12"/>
      <c r="E31" s="12"/>
      <c r="F31" s="6"/>
      <c r="G31" s="10"/>
      <c r="H31" s="6"/>
      <c r="I31" s="6"/>
      <c r="J31" s="6"/>
      <c r="K31" s="6"/>
      <c r="L31" s="6"/>
      <c r="M31" s="6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2.75">
      <c r="A32" s="11"/>
      <c r="B32" s="12"/>
      <c r="C32" s="12"/>
      <c r="D32" s="12"/>
      <c r="E32" s="12"/>
      <c r="F32" s="6"/>
      <c r="G32" s="10"/>
      <c r="H32" s="6"/>
      <c r="I32" s="6"/>
      <c r="J32" s="6"/>
      <c r="K32" s="6"/>
      <c r="L32" s="6"/>
      <c r="M32" s="6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2.75">
      <c r="A33" s="11"/>
      <c r="B33" s="12"/>
      <c r="C33" s="12"/>
      <c r="D33" s="12"/>
      <c r="E33" s="12"/>
      <c r="F33" s="6"/>
      <c r="G33" s="10"/>
      <c r="H33" s="6"/>
      <c r="I33" s="6"/>
      <c r="J33" s="6"/>
      <c r="K33" s="6"/>
      <c r="L33" s="6"/>
      <c r="M33" s="6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2.75">
      <c r="A34" s="11"/>
      <c r="B34" s="12"/>
      <c r="C34" s="12"/>
      <c r="D34" s="12"/>
      <c r="E34" s="12"/>
      <c r="F34" s="6"/>
      <c r="G34" s="10"/>
      <c r="H34" s="6"/>
      <c r="I34" s="6"/>
      <c r="J34" s="6"/>
      <c r="K34" s="6"/>
      <c r="L34" s="6"/>
      <c r="M34" s="6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2.75">
      <c r="A35" s="11"/>
      <c r="B35" s="12"/>
      <c r="C35" s="12"/>
      <c r="D35" s="12"/>
      <c r="E35" s="12"/>
      <c r="F35" s="6"/>
      <c r="G35" s="10"/>
      <c r="H35" s="6"/>
      <c r="I35" s="6"/>
      <c r="J35" s="6"/>
      <c r="K35" s="6"/>
      <c r="L35" s="6"/>
      <c r="M35" s="6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2.75">
      <c r="A36" s="11"/>
      <c r="B36" s="12"/>
      <c r="C36" s="12"/>
      <c r="D36" s="12"/>
      <c r="E36" s="12"/>
      <c r="F36" s="6"/>
      <c r="G36" s="10"/>
      <c r="H36" s="6"/>
      <c r="I36" s="6"/>
      <c r="J36" s="6"/>
      <c r="K36" s="6"/>
      <c r="L36" s="6"/>
      <c r="M36" s="6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2.75">
      <c r="A37" s="11"/>
      <c r="B37" s="12"/>
      <c r="C37" s="12"/>
      <c r="D37" s="12"/>
      <c r="E37" s="12"/>
      <c r="F37" s="6"/>
      <c r="G37" s="10"/>
      <c r="H37" s="6"/>
      <c r="I37" s="6"/>
      <c r="J37" s="6"/>
      <c r="K37" s="6"/>
      <c r="L37" s="6"/>
      <c r="M37" s="6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2.75">
      <c r="A38" s="11"/>
      <c r="B38" s="12"/>
      <c r="C38" s="12"/>
      <c r="D38" s="12"/>
      <c r="E38" s="12"/>
      <c r="F38" s="6"/>
      <c r="G38" s="10"/>
      <c r="H38" s="6"/>
      <c r="I38" s="6"/>
      <c r="J38" s="6"/>
      <c r="K38" s="6"/>
      <c r="L38" s="6"/>
      <c r="M38" s="6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2.75">
      <c r="A39" s="11"/>
      <c r="B39" s="12"/>
      <c r="C39" s="12"/>
      <c r="D39" s="12"/>
      <c r="E39" s="12"/>
      <c r="F39" s="6"/>
      <c r="G39" s="10"/>
      <c r="H39" s="6"/>
      <c r="I39" s="6"/>
      <c r="J39" s="6"/>
      <c r="K39" s="6"/>
      <c r="L39" s="6"/>
      <c r="M39" s="6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2.75">
      <c r="A40" s="11"/>
      <c r="B40" s="12"/>
      <c r="C40" s="12"/>
      <c r="D40" s="12"/>
      <c r="E40" s="12"/>
      <c r="F40" s="6"/>
      <c r="G40" s="10"/>
      <c r="H40" s="6"/>
      <c r="I40" s="6"/>
      <c r="J40" s="6"/>
      <c r="K40" s="6"/>
      <c r="L40" s="6"/>
      <c r="M40" s="6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2.75">
      <c r="A41" s="11"/>
      <c r="B41" s="12"/>
      <c r="C41" s="12"/>
      <c r="D41" s="12"/>
      <c r="E41" s="12"/>
      <c r="F41" s="6"/>
      <c r="G41" s="10"/>
      <c r="H41" s="6"/>
      <c r="I41" s="6"/>
      <c r="J41" s="6"/>
      <c r="K41" s="6"/>
      <c r="L41" s="6"/>
      <c r="M41" s="6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2.75">
      <c r="A42" s="11"/>
      <c r="B42" s="12"/>
      <c r="C42" s="12"/>
      <c r="D42" s="12"/>
      <c r="E42" s="12"/>
      <c r="F42" s="6"/>
      <c r="G42" s="10"/>
      <c r="H42" s="6"/>
      <c r="I42" s="6"/>
      <c r="J42" s="6"/>
      <c r="K42" s="6"/>
      <c r="L42" s="6"/>
      <c r="M42" s="6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2.75">
      <c r="A43" s="11"/>
      <c r="B43" s="12"/>
      <c r="C43" s="12"/>
      <c r="D43" s="12"/>
      <c r="E43" s="12"/>
      <c r="F43" s="6"/>
      <c r="G43" s="10"/>
      <c r="H43" s="6"/>
      <c r="I43" s="6"/>
      <c r="J43" s="6"/>
      <c r="K43" s="6"/>
      <c r="L43" s="6"/>
      <c r="M43" s="6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2.75">
      <c r="A44" s="11"/>
      <c r="B44" s="12"/>
      <c r="C44" s="12"/>
      <c r="D44" s="12"/>
      <c r="E44" s="12"/>
      <c r="F44" s="6"/>
      <c r="G44" s="10"/>
      <c r="H44" s="6"/>
      <c r="I44" s="6"/>
      <c r="J44" s="6"/>
      <c r="K44" s="6"/>
      <c r="L44" s="6"/>
      <c r="M44" s="6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2.75">
      <c r="A45" s="11"/>
      <c r="B45" s="12"/>
      <c r="C45" s="12"/>
      <c r="D45" s="12"/>
      <c r="E45" s="12"/>
      <c r="F45" s="6"/>
      <c r="G45" s="10"/>
      <c r="H45" s="6"/>
      <c r="I45" s="6"/>
      <c r="J45" s="6"/>
      <c r="K45" s="6"/>
      <c r="L45" s="6"/>
      <c r="M45" s="6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2.75">
      <c r="A46" s="11"/>
      <c r="B46" s="12"/>
      <c r="C46" s="12"/>
      <c r="D46" s="12"/>
      <c r="E46" s="12"/>
      <c r="F46" s="6"/>
      <c r="G46" s="10"/>
      <c r="H46" s="6"/>
      <c r="I46" s="6"/>
      <c r="J46" s="6"/>
      <c r="K46" s="6"/>
      <c r="L46" s="6"/>
      <c r="M46" s="6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2.75">
      <c r="A47" s="11"/>
      <c r="B47" s="12"/>
      <c r="C47" s="12"/>
      <c r="D47" s="12"/>
      <c r="E47" s="12"/>
      <c r="F47" s="6"/>
      <c r="G47" s="10"/>
      <c r="H47" s="6"/>
      <c r="I47" s="6"/>
      <c r="J47" s="6"/>
      <c r="K47" s="6"/>
      <c r="L47" s="6"/>
      <c r="M47" s="6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2.75">
      <c r="A48" s="11"/>
      <c r="B48" s="12"/>
      <c r="C48" s="12"/>
      <c r="D48" s="12"/>
      <c r="E48" s="12"/>
      <c r="F48" s="6"/>
      <c r="G48" s="10"/>
      <c r="H48" s="6"/>
      <c r="I48" s="6"/>
      <c r="J48" s="6"/>
      <c r="K48" s="6"/>
      <c r="L48" s="6"/>
      <c r="M48" s="6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2.75">
      <c r="A49" s="11"/>
      <c r="B49" s="12"/>
      <c r="C49" s="12"/>
      <c r="D49" s="12"/>
      <c r="E49" s="12"/>
      <c r="F49" s="6"/>
      <c r="G49" s="10"/>
      <c r="H49" s="6"/>
      <c r="I49" s="6"/>
      <c r="J49" s="6"/>
      <c r="K49" s="6"/>
      <c r="L49" s="6"/>
      <c r="M49" s="6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2.75">
      <c r="A50" s="11"/>
      <c r="B50" s="12"/>
      <c r="C50" s="12"/>
      <c r="D50" s="12"/>
      <c r="E50" s="12"/>
      <c r="F50" s="6"/>
      <c r="G50" s="10"/>
      <c r="H50" s="6"/>
      <c r="I50" s="6"/>
      <c r="J50" s="6"/>
      <c r="K50" s="6"/>
      <c r="L50" s="6"/>
      <c r="M50" s="6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2.75">
      <c r="A51" s="11"/>
      <c r="B51" s="12"/>
      <c r="C51" s="12"/>
      <c r="D51" s="12"/>
      <c r="E51" s="12"/>
      <c r="F51" s="6"/>
      <c r="G51" s="10"/>
      <c r="H51" s="6"/>
      <c r="I51" s="6"/>
      <c r="J51" s="6"/>
      <c r="K51" s="6"/>
      <c r="L51" s="6"/>
      <c r="M51" s="6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2.75">
      <c r="A52" s="11"/>
      <c r="B52" s="12"/>
      <c r="C52" s="12"/>
      <c r="D52" s="12"/>
      <c r="E52" s="12"/>
      <c r="F52" s="6"/>
      <c r="G52" s="10"/>
      <c r="H52" s="6"/>
      <c r="I52" s="6"/>
      <c r="J52" s="6"/>
      <c r="K52" s="6"/>
      <c r="L52" s="6"/>
      <c r="M52" s="6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2.75">
      <c r="A53" s="11"/>
      <c r="B53" s="12"/>
      <c r="C53" s="12"/>
      <c r="D53" s="12"/>
      <c r="E53" s="12"/>
      <c r="F53" s="6"/>
      <c r="G53" s="10"/>
      <c r="H53" s="6"/>
      <c r="I53" s="6"/>
      <c r="J53" s="6"/>
      <c r="K53" s="6"/>
      <c r="L53" s="6"/>
      <c r="M53" s="6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2.75">
      <c r="A54" s="11"/>
      <c r="B54" s="12"/>
      <c r="C54" s="12"/>
      <c r="D54" s="12"/>
      <c r="E54" s="12"/>
      <c r="F54" s="6"/>
      <c r="G54" s="10"/>
      <c r="H54" s="6"/>
      <c r="I54" s="6"/>
      <c r="J54" s="6"/>
      <c r="K54" s="6"/>
      <c r="L54" s="6"/>
      <c r="M54" s="6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2.75">
      <c r="A55" s="11"/>
      <c r="B55" s="12"/>
      <c r="C55" s="12"/>
      <c r="D55" s="12"/>
      <c r="E55" s="12"/>
      <c r="F55" s="6"/>
      <c r="G55" s="10"/>
      <c r="H55" s="6"/>
      <c r="I55" s="6"/>
      <c r="J55" s="6"/>
      <c r="K55" s="6"/>
      <c r="L55" s="6"/>
      <c r="M55" s="6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2.75">
      <c r="A56" s="11"/>
      <c r="B56" s="12"/>
      <c r="C56" s="12"/>
      <c r="D56" s="12"/>
      <c r="E56" s="12"/>
      <c r="F56" s="6"/>
      <c r="G56" s="10"/>
      <c r="H56" s="6"/>
      <c r="I56" s="6"/>
      <c r="J56" s="6"/>
      <c r="K56" s="6"/>
      <c r="L56" s="6"/>
      <c r="M56" s="6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>
      <c r="A57" s="11"/>
      <c r="B57" s="12"/>
      <c r="C57" s="12"/>
      <c r="D57" s="12"/>
      <c r="E57" s="12"/>
      <c r="F57" s="6"/>
      <c r="G57" s="10"/>
      <c r="H57" s="6"/>
      <c r="I57" s="6"/>
      <c r="J57" s="6"/>
      <c r="K57" s="6"/>
      <c r="L57" s="6"/>
      <c r="M57" s="6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2.75">
      <c r="A58" s="11"/>
      <c r="B58" s="12"/>
      <c r="C58" s="12"/>
      <c r="D58" s="12"/>
      <c r="E58" s="12"/>
      <c r="F58" s="6"/>
      <c r="G58" s="10"/>
      <c r="H58" s="6"/>
      <c r="I58" s="6"/>
      <c r="J58" s="6"/>
      <c r="K58" s="6"/>
      <c r="L58" s="6"/>
      <c r="M58" s="6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2.75">
      <c r="A59" s="11"/>
      <c r="B59" s="12"/>
      <c r="C59" s="12"/>
      <c r="D59" s="12"/>
      <c r="E59" s="12"/>
      <c r="F59" s="6"/>
      <c r="G59" s="10"/>
      <c r="H59" s="6"/>
      <c r="I59" s="6"/>
      <c r="J59" s="6"/>
      <c r="K59" s="6"/>
      <c r="L59" s="6"/>
      <c r="M59" s="6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2.75">
      <c r="A60" s="11"/>
      <c r="B60" s="12"/>
      <c r="C60" s="12"/>
      <c r="D60" s="12"/>
      <c r="E60" s="12"/>
      <c r="F60" s="6"/>
      <c r="G60" s="10"/>
      <c r="H60" s="6"/>
      <c r="I60" s="6"/>
      <c r="J60" s="6"/>
      <c r="K60" s="6"/>
      <c r="L60" s="6"/>
      <c r="M60" s="6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2.75">
      <c r="A61" s="11"/>
      <c r="B61" s="12"/>
      <c r="C61" s="12"/>
      <c r="D61" s="12"/>
      <c r="E61" s="12"/>
      <c r="F61" s="6"/>
      <c r="G61" s="10"/>
      <c r="H61" s="6"/>
      <c r="I61" s="6"/>
      <c r="J61" s="6"/>
      <c r="K61" s="6"/>
      <c r="L61" s="6"/>
      <c r="M61" s="6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2.75">
      <c r="A62" s="11"/>
      <c r="B62" s="12"/>
      <c r="C62" s="12"/>
      <c r="D62" s="12"/>
      <c r="E62" s="12"/>
      <c r="F62" s="6"/>
      <c r="G62" s="10"/>
      <c r="H62" s="6"/>
      <c r="I62" s="6"/>
      <c r="J62" s="6"/>
      <c r="K62" s="6"/>
      <c r="L62" s="6"/>
      <c r="M62" s="6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2.75">
      <c r="A63" s="11"/>
      <c r="B63" s="12"/>
      <c r="C63" s="12"/>
      <c r="D63" s="12"/>
      <c r="E63" s="12"/>
      <c r="F63" s="6"/>
      <c r="G63" s="10"/>
      <c r="H63" s="6"/>
      <c r="I63" s="6"/>
      <c r="J63" s="6"/>
      <c r="K63" s="6"/>
      <c r="L63" s="6"/>
      <c r="M63" s="6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2.75">
      <c r="A64" s="11"/>
      <c r="B64" s="12"/>
      <c r="C64" s="12"/>
      <c r="D64" s="12"/>
      <c r="E64" s="12"/>
      <c r="F64" s="6"/>
      <c r="G64" s="10"/>
      <c r="H64" s="6"/>
      <c r="I64" s="6"/>
      <c r="J64" s="6"/>
      <c r="K64" s="6"/>
      <c r="L64" s="6"/>
      <c r="M64" s="6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2.75">
      <c r="A65" s="11"/>
      <c r="B65" s="12"/>
      <c r="C65" s="12"/>
      <c r="D65" s="12"/>
      <c r="E65" s="12"/>
      <c r="F65" s="6"/>
      <c r="G65" s="10"/>
      <c r="H65" s="6"/>
      <c r="I65" s="6"/>
      <c r="J65" s="6"/>
      <c r="K65" s="6"/>
      <c r="L65" s="6"/>
      <c r="M65" s="6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2.75">
      <c r="A66" s="11"/>
      <c r="B66" s="12"/>
      <c r="C66" s="12"/>
      <c r="D66" s="12"/>
      <c r="E66" s="12"/>
      <c r="F66" s="6"/>
      <c r="G66" s="10"/>
      <c r="H66" s="6"/>
      <c r="I66" s="6"/>
      <c r="J66" s="6"/>
      <c r="K66" s="6"/>
      <c r="L66" s="6"/>
      <c r="M66" s="6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2.75">
      <c r="A67" s="11"/>
      <c r="B67" s="12"/>
      <c r="C67" s="12"/>
      <c r="D67" s="12"/>
      <c r="E67" s="12"/>
      <c r="F67" s="6"/>
      <c r="G67" s="10"/>
      <c r="H67" s="6"/>
      <c r="I67" s="6"/>
      <c r="J67" s="6"/>
      <c r="K67" s="6"/>
      <c r="L67" s="6"/>
      <c r="M67" s="6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2.75">
      <c r="A68" s="11"/>
      <c r="B68" s="12"/>
      <c r="C68" s="12"/>
      <c r="D68" s="12"/>
      <c r="E68" s="12"/>
      <c r="F68" s="6"/>
      <c r="G68" s="10"/>
      <c r="H68" s="6"/>
      <c r="I68" s="6"/>
      <c r="J68" s="6"/>
      <c r="K68" s="6"/>
      <c r="L68" s="6"/>
      <c r="M68" s="6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2.75">
      <c r="A69" s="11"/>
      <c r="B69" s="12"/>
      <c r="C69" s="12"/>
      <c r="D69" s="12"/>
      <c r="E69" s="12"/>
      <c r="F69" s="6"/>
      <c r="G69" s="10"/>
      <c r="H69" s="6"/>
      <c r="I69" s="6"/>
      <c r="J69" s="6"/>
      <c r="K69" s="6"/>
      <c r="L69" s="6"/>
      <c r="M69" s="6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2.75">
      <c r="A70" s="11"/>
      <c r="B70" s="12"/>
      <c r="C70" s="12"/>
      <c r="D70" s="12"/>
      <c r="E70" s="12"/>
      <c r="F70" s="6"/>
      <c r="G70" s="10"/>
      <c r="H70" s="6"/>
      <c r="I70" s="6"/>
      <c r="J70" s="6"/>
      <c r="K70" s="6"/>
      <c r="L70" s="6"/>
      <c r="M70" s="6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2.75">
      <c r="A71" s="11"/>
      <c r="B71" s="12"/>
      <c r="C71" s="12"/>
      <c r="D71" s="12"/>
      <c r="E71" s="12"/>
      <c r="F71" s="6"/>
      <c r="G71" s="10"/>
      <c r="H71" s="6"/>
      <c r="I71" s="6"/>
      <c r="J71" s="6"/>
      <c r="K71" s="6"/>
      <c r="L71" s="6"/>
      <c r="M71" s="6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2.75">
      <c r="A72" s="11"/>
      <c r="B72" s="12"/>
      <c r="C72" s="12"/>
      <c r="D72" s="12"/>
      <c r="E72" s="12"/>
      <c r="F72" s="6"/>
      <c r="G72" s="10"/>
      <c r="H72" s="6"/>
      <c r="I72" s="6"/>
      <c r="J72" s="6"/>
      <c r="K72" s="6"/>
      <c r="L72" s="6"/>
      <c r="M72" s="6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2.75">
      <c r="A73" s="11"/>
      <c r="B73" s="12"/>
      <c r="C73" s="12"/>
      <c r="D73" s="12"/>
      <c r="E73" s="12"/>
      <c r="F73" s="6"/>
      <c r="G73" s="10"/>
      <c r="H73" s="6"/>
      <c r="I73" s="6"/>
      <c r="J73" s="6"/>
      <c r="K73" s="6"/>
      <c r="L73" s="6"/>
      <c r="M73" s="6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2.75">
      <c r="A74" s="11"/>
      <c r="B74" s="12"/>
      <c r="C74" s="12"/>
      <c r="D74" s="12"/>
      <c r="E74" s="12"/>
      <c r="F74" s="6"/>
      <c r="G74" s="10"/>
      <c r="H74" s="6"/>
      <c r="I74" s="6"/>
      <c r="J74" s="6"/>
      <c r="K74" s="6"/>
      <c r="L74" s="6"/>
      <c r="M74" s="6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2.75">
      <c r="A75" s="11"/>
      <c r="B75" s="12"/>
      <c r="C75" s="12"/>
      <c r="D75" s="12"/>
      <c r="E75" s="12"/>
      <c r="F75" s="6"/>
      <c r="G75" s="10"/>
      <c r="H75" s="6"/>
      <c r="I75" s="6"/>
      <c r="J75" s="6"/>
      <c r="K75" s="6"/>
      <c r="L75" s="6"/>
      <c r="M75" s="6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2.75">
      <c r="A76" s="11"/>
      <c r="B76" s="12"/>
      <c r="C76" s="12"/>
      <c r="D76" s="12"/>
      <c r="E76" s="12"/>
      <c r="F76" s="6"/>
      <c r="G76" s="10"/>
      <c r="H76" s="6"/>
      <c r="I76" s="6"/>
      <c r="J76" s="6"/>
      <c r="K76" s="6"/>
      <c r="L76" s="6"/>
      <c r="M76" s="6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2.75">
      <c r="A77" s="11"/>
      <c r="B77" s="12"/>
      <c r="C77" s="12"/>
      <c r="D77" s="12"/>
      <c r="E77" s="12"/>
      <c r="F77" s="6"/>
      <c r="G77" s="10"/>
      <c r="H77" s="6"/>
      <c r="I77" s="6"/>
      <c r="J77" s="6"/>
      <c r="K77" s="6"/>
      <c r="L77" s="6"/>
      <c r="M77" s="6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2.75">
      <c r="A78" s="11"/>
      <c r="B78" s="12"/>
      <c r="C78" s="12"/>
      <c r="D78" s="12"/>
      <c r="E78" s="12"/>
      <c r="F78" s="6"/>
      <c r="G78" s="10"/>
      <c r="H78" s="6"/>
      <c r="I78" s="6"/>
      <c r="J78" s="6"/>
      <c r="K78" s="6"/>
      <c r="L78" s="6"/>
      <c r="M78" s="6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2.75">
      <c r="A79" s="11"/>
      <c r="B79" s="12"/>
      <c r="C79" s="12"/>
      <c r="D79" s="12"/>
      <c r="E79" s="12"/>
      <c r="F79" s="6"/>
      <c r="G79" s="10"/>
      <c r="H79" s="6"/>
      <c r="I79" s="6"/>
      <c r="J79" s="6"/>
      <c r="K79" s="6"/>
      <c r="L79" s="6"/>
      <c r="M79" s="6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2.75">
      <c r="A80" s="11"/>
      <c r="B80" s="12"/>
      <c r="C80" s="12"/>
      <c r="D80" s="12"/>
      <c r="E80" s="12"/>
      <c r="F80" s="6"/>
      <c r="G80" s="10"/>
      <c r="H80" s="6"/>
      <c r="I80" s="6"/>
      <c r="J80" s="6"/>
      <c r="K80" s="6"/>
      <c r="L80" s="6"/>
      <c r="M80" s="6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2.75">
      <c r="A81" s="11"/>
      <c r="B81" s="12"/>
      <c r="C81" s="12"/>
      <c r="D81" s="12"/>
      <c r="E81" s="12"/>
      <c r="F81" s="6"/>
      <c r="G81" s="10"/>
      <c r="H81" s="6"/>
      <c r="I81" s="6"/>
      <c r="J81" s="6"/>
      <c r="K81" s="6"/>
      <c r="L81" s="6"/>
      <c r="M81" s="6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2.75">
      <c r="A82" s="11"/>
      <c r="B82" s="12"/>
      <c r="C82" s="12"/>
      <c r="D82" s="12"/>
      <c r="E82" s="12"/>
      <c r="F82" s="6"/>
      <c r="G82" s="10"/>
      <c r="H82" s="6"/>
      <c r="I82" s="6"/>
      <c r="J82" s="6"/>
      <c r="K82" s="6"/>
      <c r="L82" s="6"/>
      <c r="M82" s="6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2.75">
      <c r="A83" s="11"/>
      <c r="B83" s="12"/>
      <c r="C83" s="12"/>
      <c r="D83" s="12"/>
      <c r="E83" s="12"/>
      <c r="F83" s="6"/>
      <c r="G83" s="10"/>
      <c r="H83" s="6"/>
      <c r="I83" s="6"/>
      <c r="J83" s="6"/>
      <c r="K83" s="6"/>
      <c r="L83" s="6"/>
      <c r="M83" s="6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2.75">
      <c r="A84" s="11"/>
      <c r="B84" s="12"/>
      <c r="C84" s="12"/>
      <c r="D84" s="12"/>
      <c r="E84" s="12"/>
      <c r="F84" s="6"/>
      <c r="G84" s="10"/>
      <c r="H84" s="6"/>
      <c r="I84" s="6"/>
      <c r="J84" s="6"/>
      <c r="K84" s="6"/>
      <c r="L84" s="6"/>
      <c r="M84" s="6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2.75">
      <c r="A86" s="1" t="s">
        <v>14</v>
      </c>
      <c r="B86" s="1"/>
      <c r="C86" s="2">
        <f>$B$18-$B$20+0.01</f>
        <v>-4.881164991562635</v>
      </c>
      <c r="D86" s="1"/>
      <c r="E86" s="1" t="s">
        <v>18</v>
      </c>
      <c r="F86" s="1" t="s">
        <v>19</v>
      </c>
      <c r="G86" s="1" t="s">
        <v>20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2.75">
      <c r="A87" s="1"/>
      <c r="B87" s="1"/>
      <c r="C87" s="2"/>
      <c r="D87" s="1"/>
      <c r="E87" s="1">
        <f>$C$86</f>
        <v>-4.881164991562635</v>
      </c>
      <c r="F87" s="1">
        <f>-$C$11+SQRT($C$11^2-4*(E87^2+$C$10*E87+$C$12))/2</f>
        <v>-0.7397629929636315</v>
      </c>
      <c r="G87" s="1">
        <f>-$C$11-SQRT($C$11^2-4*(E87^2+$C$10*E87+$C$12))/2</f>
        <v>-1.2602370070363684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2.75">
      <c r="A88" s="1" t="s">
        <v>16</v>
      </c>
      <c r="B88" s="1"/>
      <c r="C88" s="2">
        <f>$B$18+$B$20-0.001</f>
        <v>1.8901649915626342</v>
      </c>
      <c r="D88" s="1"/>
      <c r="E88" s="1">
        <f>E87+$C$92</f>
        <v>-4.813451691731382</v>
      </c>
      <c r="F88" s="1">
        <f aca="true" t="shared" si="0" ref="F88:F151">-$C$11+SQRT($C$11^2-4*(E88^2+$C$10*E88+$C$12))/2</f>
        <v>-0.27817045879069136</v>
      </c>
      <c r="G88" s="1">
        <f aca="true" t="shared" si="1" ref="G88:G151">-$C$11-SQRT($C$11^2-4*(E88^2+$C$10*E88+$C$12))/2</f>
        <v>-1.7218295412093085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2.75">
      <c r="A89" s="1"/>
      <c r="B89" s="1"/>
      <c r="C89" s="1"/>
      <c r="D89" s="1"/>
      <c r="E89" s="1">
        <f aca="true" t="shared" si="2" ref="E89:E152">E88+$C$92</f>
        <v>-4.7457383919001295</v>
      </c>
      <c r="F89" s="1">
        <f t="shared" si="0"/>
        <v>-0.01756308531002193</v>
      </c>
      <c r="G89" s="1">
        <f t="shared" si="1"/>
        <v>-1.982436914689978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2.75">
      <c r="A90" s="1" t="s">
        <v>17</v>
      </c>
      <c r="B90" s="1"/>
      <c r="C90" s="1">
        <v>100</v>
      </c>
      <c r="D90" s="1"/>
      <c r="E90" s="1">
        <f t="shared" si="2"/>
        <v>-4.678025092068877</v>
      </c>
      <c r="F90" s="1">
        <f t="shared" si="0"/>
        <v>0.18328209408433382</v>
      </c>
      <c r="G90" s="1">
        <f t="shared" si="1"/>
        <v>-2.183282094084334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2.75">
      <c r="A91" s="1"/>
      <c r="B91" s="1"/>
      <c r="C91" s="1"/>
      <c r="D91" s="1"/>
      <c r="E91" s="1">
        <f t="shared" si="2"/>
        <v>-4.610311792237624</v>
      </c>
      <c r="F91" s="1">
        <f t="shared" si="0"/>
        <v>0.3512810792235559</v>
      </c>
      <c r="G91" s="1">
        <f t="shared" si="1"/>
        <v>-2.351281079223556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2.75">
      <c r="A92" s="1" t="s">
        <v>15</v>
      </c>
      <c r="B92" s="1"/>
      <c r="C92" s="1">
        <f>(C88-C86)/C90</f>
        <v>0.06771329983125268</v>
      </c>
      <c r="D92" s="1"/>
      <c r="E92" s="1">
        <f t="shared" si="2"/>
        <v>-4.542598492406372</v>
      </c>
      <c r="F92" s="1">
        <f t="shared" si="0"/>
        <v>0.4975294367746077</v>
      </c>
      <c r="G92" s="1">
        <f t="shared" si="1"/>
        <v>-2.4975294367746077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2.75">
      <c r="A93" s="1"/>
      <c r="B93" s="1"/>
      <c r="C93" s="1"/>
      <c r="D93" s="1"/>
      <c r="E93" s="1">
        <f t="shared" si="2"/>
        <v>-4.474885192575119</v>
      </c>
      <c r="F93" s="1">
        <f t="shared" si="0"/>
        <v>0.6278999020201759</v>
      </c>
      <c r="G93" s="1">
        <f t="shared" si="1"/>
        <v>-2.627899902020176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2.75">
      <c r="A94" s="1"/>
      <c r="B94" s="1"/>
      <c r="C94" s="1"/>
      <c r="D94" s="1"/>
      <c r="E94" s="1">
        <f t="shared" si="2"/>
        <v>-4.407171892743866</v>
      </c>
      <c r="F94" s="1">
        <f t="shared" si="0"/>
        <v>0.7459529163296605</v>
      </c>
      <c r="G94" s="1">
        <f t="shared" si="1"/>
        <v>-2.7459529163296605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2.75">
      <c r="A95" s="1"/>
      <c r="B95" s="1"/>
      <c r="C95" s="1"/>
      <c r="D95" s="1"/>
      <c r="E95" s="1">
        <f t="shared" si="2"/>
        <v>-4.339458592912614</v>
      </c>
      <c r="F95" s="1">
        <f t="shared" si="0"/>
        <v>0.8540428525615906</v>
      </c>
      <c r="G95" s="1">
        <f t="shared" si="1"/>
        <v>-2.854042852561591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2.75">
      <c r="A96" s="1"/>
      <c r="B96" s="1"/>
      <c r="C96" s="1"/>
      <c r="D96" s="1"/>
      <c r="E96" s="1">
        <f t="shared" si="2"/>
        <v>-4.271745293081361</v>
      </c>
      <c r="F96" s="1">
        <f t="shared" si="0"/>
        <v>0.9538239506878092</v>
      </c>
      <c r="G96" s="1">
        <f t="shared" si="1"/>
        <v>-2.9538239506878092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2.75">
      <c r="A97" s="1"/>
      <c r="B97" s="1"/>
      <c r="C97" s="1"/>
      <c r="D97" s="1"/>
      <c r="E97" s="1">
        <f t="shared" si="2"/>
        <v>-4.2040319932501085</v>
      </c>
      <c r="F97" s="1">
        <f t="shared" si="0"/>
        <v>1.0465119055309318</v>
      </c>
      <c r="G97" s="1">
        <f t="shared" si="1"/>
        <v>-3.0465119055309318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2.75">
      <c r="A98" s="1"/>
      <c r="B98" s="1"/>
      <c r="C98" s="1"/>
      <c r="D98" s="1"/>
      <c r="E98" s="1">
        <f t="shared" si="2"/>
        <v>-4.136318693418856</v>
      </c>
      <c r="F98" s="1">
        <f t="shared" si="0"/>
        <v>1.1330315859663904</v>
      </c>
      <c r="G98" s="1">
        <f t="shared" si="1"/>
        <v>-3.1330315859663904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2.75">
      <c r="A99" s="1"/>
      <c r="B99" s="1"/>
      <c r="C99" s="1"/>
      <c r="D99" s="1"/>
      <c r="E99" s="1">
        <f t="shared" si="2"/>
        <v>-4.068605393587603</v>
      </c>
      <c r="F99" s="1">
        <f t="shared" si="0"/>
        <v>1.2141062151650885</v>
      </c>
      <c r="G99" s="1">
        <f t="shared" si="1"/>
        <v>-3.2141062151650885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2.75">
      <c r="A100" s="1"/>
      <c r="B100" s="1"/>
      <c r="C100" s="1"/>
      <c r="D100" s="1"/>
      <c r="E100" s="1">
        <f t="shared" si="2"/>
        <v>-4.000892093756351</v>
      </c>
      <c r="F100" s="1">
        <f t="shared" si="0"/>
        <v>1.2903141128209854</v>
      </c>
      <c r="G100" s="1">
        <f t="shared" si="1"/>
        <v>-3.2903141128209854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2.75">
      <c r="A101" s="1"/>
      <c r="B101" s="1"/>
      <c r="C101" s="1"/>
      <c r="D101" s="1"/>
      <c r="E101" s="1">
        <f t="shared" si="2"/>
        <v>-3.933178793925098</v>
      </c>
      <c r="F101" s="1">
        <f t="shared" si="0"/>
        <v>1.362126363426226</v>
      </c>
      <c r="G101" s="1">
        <f t="shared" si="1"/>
        <v>-3.362126363426226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2.75">
      <c r="A102" s="1"/>
      <c r="B102" s="1"/>
      <c r="C102" s="1"/>
      <c r="D102" s="1"/>
      <c r="E102" s="1">
        <f t="shared" si="2"/>
        <v>-3.8654654940938453</v>
      </c>
      <c r="F102" s="1">
        <f t="shared" si="0"/>
        <v>1.4299327143465024</v>
      </c>
      <c r="G102" s="1">
        <f t="shared" si="1"/>
        <v>-3.4299327143465024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2.75">
      <c r="A103" s="1"/>
      <c r="B103" s="1"/>
      <c r="C103" s="1"/>
      <c r="D103" s="1"/>
      <c r="E103" s="1">
        <f t="shared" si="2"/>
        <v>-3.7977521942625927</v>
      </c>
      <c r="F103" s="1">
        <f t="shared" si="0"/>
        <v>1.4940599138275412</v>
      </c>
      <c r="G103" s="1">
        <f t="shared" si="1"/>
        <v>-3.494059913827541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2.75">
      <c r="A104" s="1"/>
      <c r="B104" s="1"/>
      <c r="C104" s="1"/>
      <c r="D104" s="1"/>
      <c r="E104" s="1">
        <f t="shared" si="2"/>
        <v>-3.73003889443134</v>
      </c>
      <c r="F104" s="1">
        <f t="shared" si="0"/>
        <v>1.5547850260488545</v>
      </c>
      <c r="G104" s="1">
        <f t="shared" si="1"/>
        <v>-3.5547850260488545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2.75">
      <c r="A105" s="1"/>
      <c r="B105" s="1"/>
      <c r="C105" s="1"/>
      <c r="D105" s="1"/>
      <c r="E105" s="1">
        <f t="shared" si="2"/>
        <v>-3.6623255946000874</v>
      </c>
      <c r="F105" s="1">
        <f t="shared" si="0"/>
        <v>1.6123453108150496</v>
      </c>
      <c r="G105" s="1">
        <f t="shared" si="1"/>
        <v>-3.6123453108150496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2.75">
      <c r="A106" s="1"/>
      <c r="B106" s="1"/>
      <c r="C106" s="1"/>
      <c r="D106" s="1"/>
      <c r="E106" s="1">
        <f t="shared" si="2"/>
        <v>-3.594612294768835</v>
      </c>
      <c r="F106" s="1">
        <f t="shared" si="0"/>
        <v>1.6669456939733953</v>
      </c>
      <c r="G106" s="1">
        <f t="shared" si="1"/>
        <v>-3.6669456939733953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2.75">
      <c r="A107" s="1"/>
      <c r="B107" s="1"/>
      <c r="C107" s="1"/>
      <c r="D107" s="1"/>
      <c r="E107" s="1">
        <f t="shared" si="2"/>
        <v>-3.526898994937582</v>
      </c>
      <c r="F107" s="1">
        <f t="shared" si="0"/>
        <v>1.7187645106410043</v>
      </c>
      <c r="G107" s="1">
        <f t="shared" si="1"/>
        <v>-3.7187645106410043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2.75">
      <c r="A108" s="1"/>
      <c r="B108" s="1"/>
      <c r="C108" s="1"/>
      <c r="D108" s="1"/>
      <c r="E108" s="1">
        <f t="shared" si="2"/>
        <v>-3.4591856951063296</v>
      </c>
      <c r="F108" s="1">
        <f t="shared" si="0"/>
        <v>1.7679579859692107</v>
      </c>
      <c r="G108" s="1">
        <f t="shared" si="1"/>
        <v>-3.7679579859692107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2.75">
      <c r="A109" s="1"/>
      <c r="B109" s="1"/>
      <c r="C109" s="1"/>
      <c r="D109" s="1"/>
      <c r="E109" s="1">
        <f t="shared" si="2"/>
        <v>-3.391472395275077</v>
      </c>
      <c r="F109" s="1">
        <f t="shared" si="0"/>
        <v>1.8146637770633216</v>
      </c>
      <c r="G109" s="1">
        <f t="shared" si="1"/>
        <v>-3.8146637770633216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2.75">
      <c r="A110" s="1"/>
      <c r="B110" s="1"/>
      <c r="C110" s="1"/>
      <c r="D110" s="1"/>
      <c r="E110" s="1">
        <f t="shared" si="2"/>
        <v>-3.3237590954438243</v>
      </c>
      <c r="F110" s="1">
        <f t="shared" si="0"/>
        <v>1.8590038058362084</v>
      </c>
      <c r="G110" s="1">
        <f t="shared" si="1"/>
        <v>-3.8590038058362084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2.75">
      <c r="A111" s="1"/>
      <c r="B111" s="1"/>
      <c r="C111" s="1"/>
      <c r="D111" s="1"/>
      <c r="E111" s="1">
        <f t="shared" si="2"/>
        <v>-3.2560457956125717</v>
      </c>
      <c r="F111" s="1">
        <f t="shared" si="0"/>
        <v>1.901086548814325</v>
      </c>
      <c r="G111" s="1">
        <f t="shared" si="1"/>
        <v>-3.901086548814325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2.75">
      <c r="A112" s="1"/>
      <c r="B112" s="1"/>
      <c r="C112" s="1"/>
      <c r="D112" s="1"/>
      <c r="E112" s="1">
        <f t="shared" si="2"/>
        <v>-3.188332495781319</v>
      </c>
      <c r="F112" s="1">
        <f t="shared" si="0"/>
        <v>1.9410089057479616</v>
      </c>
      <c r="G112" s="1">
        <f t="shared" si="1"/>
        <v>-3.9410089057479616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2.75">
      <c r="A113" s="1"/>
      <c r="B113" s="1"/>
      <c r="C113" s="1"/>
      <c r="D113" s="1"/>
      <c r="E113" s="1">
        <f t="shared" si="2"/>
        <v>-3.1206191959500664</v>
      </c>
      <c r="F113" s="1">
        <f t="shared" si="0"/>
        <v>1.978857737744144</v>
      </c>
      <c r="G113" s="1">
        <f t="shared" si="1"/>
        <v>-3.978857737744144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2.75">
      <c r="A114" s="1"/>
      <c r="B114" s="1"/>
      <c r="C114" s="1"/>
      <c r="D114" s="1"/>
      <c r="E114" s="1">
        <f t="shared" si="2"/>
        <v>-3.052905896118814</v>
      </c>
      <c r="F114" s="1">
        <f t="shared" si="0"/>
        <v>2.014711143343492</v>
      </c>
      <c r="G114" s="1">
        <f t="shared" si="1"/>
        <v>-4.014711143343492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2.75">
      <c r="A115" s="1"/>
      <c r="B115" s="1"/>
      <c r="C115" s="1"/>
      <c r="D115" s="1"/>
      <c r="E115" s="1">
        <f t="shared" si="2"/>
        <v>-2.985192596287561</v>
      </c>
      <c r="F115" s="1">
        <f t="shared" si="0"/>
        <v>2.0486395247606124</v>
      </c>
      <c r="G115" s="1">
        <f t="shared" si="1"/>
        <v>-4.048639524760612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2.75">
      <c r="A116" s="1"/>
      <c r="B116" s="1"/>
      <c r="C116" s="1"/>
      <c r="D116" s="1"/>
      <c r="E116" s="1">
        <f t="shared" si="2"/>
        <v>-2.9174792964563085</v>
      </c>
      <c r="F116" s="1">
        <f t="shared" si="0"/>
        <v>2.0807064845774788</v>
      </c>
      <c r="G116" s="1">
        <f t="shared" si="1"/>
        <v>-4.080706484577479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2.75">
      <c r="A117" s="1"/>
      <c r="B117" s="1"/>
      <c r="C117" s="1"/>
      <c r="D117" s="1"/>
      <c r="E117" s="1">
        <f t="shared" si="2"/>
        <v>-2.849765996625056</v>
      </c>
      <c r="F117" s="1">
        <f t="shared" si="0"/>
        <v>2.1109695842863476</v>
      </c>
      <c r="G117" s="1">
        <f t="shared" si="1"/>
        <v>-4.110969584286348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2.75">
      <c r="A118" s="1"/>
      <c r="B118" s="1"/>
      <c r="C118" s="1"/>
      <c r="D118" s="1"/>
      <c r="E118" s="1">
        <f t="shared" si="2"/>
        <v>-2.7820526967938033</v>
      </c>
      <c r="F118" s="1">
        <f t="shared" si="0"/>
        <v>2.1394809893744755</v>
      </c>
      <c r="G118" s="1">
        <f t="shared" si="1"/>
        <v>-4.1394809893744755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2.75">
      <c r="A119" s="1"/>
      <c r="B119" s="1"/>
      <c r="C119" s="1"/>
      <c r="D119" s="1"/>
      <c r="E119" s="1">
        <f t="shared" si="2"/>
        <v>-2.7143393969625507</v>
      </c>
      <c r="F119" s="1">
        <f t="shared" si="0"/>
        <v>2.1662880205351867</v>
      </c>
      <c r="G119" s="1">
        <f t="shared" si="1"/>
        <v>-4.166288020535187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2.75">
      <c r="A120" s="1"/>
      <c r="B120" s="1"/>
      <c r="C120" s="1"/>
      <c r="D120" s="1"/>
      <c r="E120" s="1">
        <f t="shared" si="2"/>
        <v>-2.646626097131298</v>
      </c>
      <c r="F120" s="1">
        <f t="shared" si="0"/>
        <v>2.1914336266601957</v>
      </c>
      <c r="G120" s="1">
        <f t="shared" si="1"/>
        <v>-4.191433626660196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2.75">
      <c r="A121" s="1"/>
      <c r="B121" s="1"/>
      <c r="C121" s="1"/>
      <c r="D121" s="1"/>
      <c r="E121" s="1">
        <f t="shared" si="2"/>
        <v>-2.5789127973000454</v>
      </c>
      <c r="F121" s="1">
        <f t="shared" si="0"/>
        <v>2.214956792216995</v>
      </c>
      <c r="G121" s="1">
        <f t="shared" si="1"/>
        <v>-4.214956792216995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2.75">
      <c r="A122" s="1"/>
      <c r="B122" s="1"/>
      <c r="C122" s="1"/>
      <c r="D122" s="1"/>
      <c r="E122" s="1">
        <f t="shared" si="2"/>
        <v>-2.511199497468793</v>
      </c>
      <c r="F122" s="1">
        <f t="shared" si="0"/>
        <v>2.2368928892255395</v>
      </c>
      <c r="G122" s="1">
        <f t="shared" si="1"/>
        <v>-4.2368928892255395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2.75">
      <c r="A123" s="1"/>
      <c r="B123" s="1"/>
      <c r="C123" s="1"/>
      <c r="D123" s="1"/>
      <c r="E123" s="1">
        <f t="shared" si="2"/>
        <v>-2.44348619763754</v>
      </c>
      <c r="F123" s="1">
        <f t="shared" si="0"/>
        <v>2.257273982161687</v>
      </c>
      <c r="G123" s="1">
        <f t="shared" si="1"/>
        <v>-4.257273982161687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2.75">
      <c r="A124" s="1"/>
      <c r="B124" s="1"/>
      <c r="C124" s="1"/>
      <c r="D124" s="1"/>
      <c r="E124" s="1">
        <f t="shared" si="2"/>
        <v>-2.3757728978062875</v>
      </c>
      <c r="F124" s="1">
        <f t="shared" si="0"/>
        <v>2.276129092613412</v>
      </c>
      <c r="G124" s="1">
        <f t="shared" si="1"/>
        <v>-4.276129092613412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2.75">
      <c r="A125" s="1"/>
      <c r="B125" s="1"/>
      <c r="C125" s="1"/>
      <c r="D125" s="1"/>
      <c r="E125" s="1">
        <f t="shared" si="2"/>
        <v>-2.308059597975035</v>
      </c>
      <c r="F125" s="1">
        <f t="shared" si="0"/>
        <v>2.2934844293119747</v>
      </c>
      <c r="G125" s="1">
        <f t="shared" si="1"/>
        <v>-4.293484429311975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2.75">
      <c r="A126" s="1"/>
      <c r="B126" s="1"/>
      <c r="C126" s="1"/>
      <c r="D126" s="1"/>
      <c r="E126" s="1">
        <f t="shared" si="2"/>
        <v>-2.2403462981437823</v>
      </c>
      <c r="F126" s="1">
        <f t="shared" si="0"/>
        <v>2.3093635881880368</v>
      </c>
      <c r="G126" s="1">
        <f t="shared" si="1"/>
        <v>-4.309363588188036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2.75">
      <c r="A127" s="1"/>
      <c r="B127" s="1"/>
      <c r="C127" s="1"/>
      <c r="D127" s="1"/>
      <c r="E127" s="1">
        <f t="shared" si="2"/>
        <v>-2.1726329983125297</v>
      </c>
      <c r="F127" s="1">
        <f t="shared" si="0"/>
        <v>2.32378772631182</v>
      </c>
      <c r="G127" s="1">
        <f t="shared" si="1"/>
        <v>-4.32378772631182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2.75">
      <c r="A128" s="1"/>
      <c r="B128" s="1"/>
      <c r="C128" s="1"/>
      <c r="D128" s="1"/>
      <c r="E128" s="1">
        <f t="shared" si="2"/>
        <v>-2.104919698481277</v>
      </c>
      <c r="F128" s="1">
        <f t="shared" si="0"/>
        <v>2.3367757129284734</v>
      </c>
      <c r="G128" s="1">
        <f t="shared" si="1"/>
        <v>-4.336775712928473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2.75">
      <c r="A129" s="1"/>
      <c r="B129" s="1"/>
      <c r="C129" s="1"/>
      <c r="D129" s="1"/>
      <c r="E129" s="1">
        <f t="shared" si="2"/>
        <v>-2.0372063986500244</v>
      </c>
      <c r="F129" s="1">
        <f t="shared" si="0"/>
        <v>2.348344260264985</v>
      </c>
      <c r="G129" s="1">
        <f t="shared" si="1"/>
        <v>-4.3483442602649856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2.75">
      <c r="A130" s="1"/>
      <c r="B130" s="1"/>
      <c r="C130" s="1"/>
      <c r="D130" s="1"/>
      <c r="E130" s="1">
        <f t="shared" si="2"/>
        <v>-1.9694930988187718</v>
      </c>
      <c r="F130" s="1">
        <f t="shared" si="0"/>
        <v>2.3585080363401763</v>
      </c>
      <c r="G130" s="1">
        <f t="shared" si="1"/>
        <v>-4.358508036340176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2.75">
      <c r="A131" s="1"/>
      <c r="B131" s="1"/>
      <c r="C131" s="1"/>
      <c r="D131" s="1"/>
      <c r="E131" s="1">
        <f t="shared" si="2"/>
        <v>-1.9017797989875191</v>
      </c>
      <c r="F131" s="1">
        <f t="shared" si="0"/>
        <v>2.3672797616363197</v>
      </c>
      <c r="G131" s="1">
        <f t="shared" si="1"/>
        <v>-4.36727976163632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2.75">
      <c r="A132" s="1"/>
      <c r="B132" s="1"/>
      <c r="C132" s="1"/>
      <c r="D132" s="1"/>
      <c r="E132" s="1">
        <f t="shared" si="2"/>
        <v>-1.8340664991562665</v>
      </c>
      <c r="F132" s="1">
        <f t="shared" si="0"/>
        <v>2.3746702911753435</v>
      </c>
      <c r="G132" s="1">
        <f t="shared" si="1"/>
        <v>-4.3746702911753435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2.75">
      <c r="A133" s="1"/>
      <c r="B133" s="1"/>
      <c r="C133" s="1"/>
      <c r="D133" s="1"/>
      <c r="E133" s="1">
        <f t="shared" si="2"/>
        <v>-1.766353199325014</v>
      </c>
      <c r="F133" s="1">
        <f t="shared" si="0"/>
        <v>2.3806886832728815</v>
      </c>
      <c r="G133" s="1">
        <f t="shared" si="1"/>
        <v>-4.380688683272881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2.75">
      <c r="A134" s="1"/>
      <c r="B134" s="1"/>
      <c r="C134" s="1"/>
      <c r="D134" s="1"/>
      <c r="E134" s="1">
        <f t="shared" si="2"/>
        <v>-1.6986398994937613</v>
      </c>
      <c r="F134" s="1">
        <f t="shared" si="0"/>
        <v>2.3853422560103295</v>
      </c>
      <c r="G134" s="1">
        <f t="shared" si="1"/>
        <v>-4.385342256010329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2.75">
      <c r="A135" s="1"/>
      <c r="B135" s="1"/>
      <c r="C135" s="1"/>
      <c r="D135" s="1"/>
      <c r="E135" s="1">
        <f t="shared" si="2"/>
        <v>-1.6309265996625086</v>
      </c>
      <c r="F135" s="1">
        <f t="shared" si="0"/>
        <v>2.388636632260947</v>
      </c>
      <c r="G135" s="1">
        <f t="shared" si="1"/>
        <v>-4.388636632260948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2.75">
      <c r="A136" s="1"/>
      <c r="B136" s="1"/>
      <c r="C136" s="1"/>
      <c r="D136" s="1"/>
      <c r="E136" s="1">
        <f t="shared" si="2"/>
        <v>-1.563213299831256</v>
      </c>
      <c r="F136" s="1">
        <f t="shared" si="0"/>
        <v>2.3905757739246063</v>
      </c>
      <c r="G136" s="1">
        <f t="shared" si="1"/>
        <v>-4.390575773924606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2.75">
      <c r="A137" s="1"/>
      <c r="B137" s="1"/>
      <c r="C137" s="1"/>
      <c r="D137" s="1"/>
      <c r="E137" s="1">
        <f t="shared" si="2"/>
        <v>-1.4955000000000034</v>
      </c>
      <c r="F137" s="1">
        <f t="shared" si="0"/>
        <v>2.3911620058617076</v>
      </c>
      <c r="G137" s="1">
        <f t="shared" si="1"/>
        <v>-4.391162005861707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2.75">
      <c r="A138" s="1"/>
      <c r="B138" s="1"/>
      <c r="C138" s="1"/>
      <c r="D138" s="1"/>
      <c r="E138" s="1">
        <f t="shared" si="2"/>
        <v>-1.4277867001687508</v>
      </c>
      <c r="F138" s="1">
        <f t="shared" si="0"/>
        <v>2.390396029865461</v>
      </c>
      <c r="G138" s="1">
        <f t="shared" si="1"/>
        <v>-4.390396029865461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2.75">
      <c r="A139" s="1"/>
      <c r="B139" s="1"/>
      <c r="C139" s="1"/>
      <c r="D139" s="1"/>
      <c r="E139" s="1">
        <f t="shared" si="2"/>
        <v>-1.3600734003374981</v>
      </c>
      <c r="F139" s="1">
        <f t="shared" si="0"/>
        <v>2.3882769288691397</v>
      </c>
      <c r="G139" s="1">
        <f t="shared" si="1"/>
        <v>-4.388276928869139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2.75">
      <c r="A140" s="1"/>
      <c r="B140" s="1"/>
      <c r="C140" s="1"/>
      <c r="D140" s="1"/>
      <c r="E140" s="1">
        <f t="shared" si="2"/>
        <v>-1.2923601005062455</v>
      </c>
      <c r="F140" s="1">
        <f t="shared" si="0"/>
        <v>2.3848021614472867</v>
      </c>
      <c r="G140" s="1">
        <f t="shared" si="1"/>
        <v>-4.384802161447286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2.75">
      <c r="A141" s="1"/>
      <c r="B141" s="1"/>
      <c r="C141" s="1"/>
      <c r="D141" s="1"/>
      <c r="E141" s="1">
        <f t="shared" si="2"/>
        <v>-1.2246468006749929</v>
      </c>
      <c r="F141" s="1">
        <f t="shared" si="0"/>
        <v>2.3799675465337655</v>
      </c>
      <c r="G141" s="1">
        <f t="shared" si="1"/>
        <v>-4.3799675465337655</v>
      </c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2.75">
      <c r="A142" s="1"/>
      <c r="B142" s="1"/>
      <c r="C142" s="1"/>
      <c r="D142" s="1"/>
      <c r="E142" s="1">
        <f t="shared" si="2"/>
        <v>-1.1569335008437402</v>
      </c>
      <c r="F142" s="1">
        <f t="shared" si="0"/>
        <v>2.373767238141462</v>
      </c>
      <c r="G142" s="1">
        <f t="shared" si="1"/>
        <v>-4.373767238141462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2.75">
      <c r="A143" s="1"/>
      <c r="B143" s="1"/>
      <c r="C143" s="1"/>
      <c r="D143" s="1"/>
      <c r="E143" s="1">
        <f t="shared" si="2"/>
        <v>-1.0892202010124876</v>
      </c>
      <c r="F143" s="1">
        <f t="shared" si="0"/>
        <v>2.366193689724906</v>
      </c>
      <c r="G143" s="1">
        <f t="shared" si="1"/>
        <v>-4.366193689724906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2.75">
      <c r="A144" s="1"/>
      <c r="B144" s="1"/>
      <c r="C144" s="1"/>
      <c r="D144" s="1"/>
      <c r="E144" s="1">
        <f t="shared" si="2"/>
        <v>-1.021506901181235</v>
      </c>
      <c r="F144" s="1">
        <f t="shared" si="0"/>
        <v>2.3572376076743238</v>
      </c>
      <c r="G144" s="1">
        <f t="shared" si="1"/>
        <v>-4.357237607674324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2.75">
      <c r="A145" s="1"/>
      <c r="B145" s="1"/>
      <c r="C145" s="1"/>
      <c r="D145" s="1"/>
      <c r="E145" s="1">
        <f t="shared" si="2"/>
        <v>-0.9537936013499824</v>
      </c>
      <c r="F145" s="1">
        <f t="shared" si="0"/>
        <v>2.3468878932634984</v>
      </c>
      <c r="G145" s="1">
        <f t="shared" si="1"/>
        <v>-4.3468878932634984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2.75">
      <c r="A146" s="1"/>
      <c r="B146" s="1"/>
      <c r="C146" s="1"/>
      <c r="D146" s="1"/>
      <c r="E146" s="1">
        <f t="shared" si="2"/>
        <v>-0.8860803015187297</v>
      </c>
      <c r="F146" s="1">
        <f t="shared" si="0"/>
        <v>2.335131572189719</v>
      </c>
      <c r="G146" s="1">
        <f t="shared" si="1"/>
        <v>-4.335131572189718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2.75">
      <c r="A147" s="1"/>
      <c r="B147" s="1"/>
      <c r="C147" s="1"/>
      <c r="D147" s="1"/>
      <c r="E147" s="1">
        <f t="shared" si="2"/>
        <v>-0.8183670016874771</v>
      </c>
      <c r="F147" s="1">
        <f t="shared" si="0"/>
        <v>2.3219537106364805</v>
      </c>
      <c r="G147" s="1">
        <f t="shared" si="1"/>
        <v>-4.32195371063648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2.75">
      <c r="A148" s="1"/>
      <c r="B148" s="1"/>
      <c r="C148" s="1"/>
      <c r="D148" s="1"/>
      <c r="E148" s="1">
        <f t="shared" si="2"/>
        <v>-0.7506537018562245</v>
      </c>
      <c r="F148" s="1">
        <f t="shared" si="0"/>
        <v>2.3073373165521263</v>
      </c>
      <c r="G148" s="1">
        <f t="shared" si="1"/>
        <v>-4.307337316552126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2.75">
      <c r="A149" s="1"/>
      <c r="B149" s="1"/>
      <c r="C149" s="1"/>
      <c r="D149" s="1"/>
      <c r="E149" s="1">
        <f t="shared" si="2"/>
        <v>-0.6829404020249719</v>
      </c>
      <c r="F149" s="1">
        <f t="shared" si="0"/>
        <v>2.2912632245624</v>
      </c>
      <c r="G149" s="1">
        <f t="shared" si="1"/>
        <v>-4.2912632245624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2.75">
      <c r="A150" s="1"/>
      <c r="B150" s="1"/>
      <c r="C150" s="1"/>
      <c r="D150" s="1"/>
      <c r="E150" s="1">
        <f t="shared" si="2"/>
        <v>-0.6152271021937192</v>
      </c>
      <c r="F150" s="1">
        <f t="shared" si="0"/>
        <v>2.2737099626123687</v>
      </c>
      <c r="G150" s="1">
        <f t="shared" si="1"/>
        <v>-4.273709962612369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2.75">
      <c r="A151" s="1"/>
      <c r="B151" s="1"/>
      <c r="C151" s="1"/>
      <c r="D151" s="1"/>
      <c r="E151" s="1">
        <f t="shared" si="2"/>
        <v>-0.5475138023624666</v>
      </c>
      <c r="F151" s="1">
        <f t="shared" si="0"/>
        <v>2.2546535980515645</v>
      </c>
      <c r="G151" s="1">
        <f t="shared" si="1"/>
        <v>-4.254653598051565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2.75">
      <c r="A152" s="1"/>
      <c r="B152" s="1"/>
      <c r="C152" s="1"/>
      <c r="D152" s="1"/>
      <c r="E152" s="1">
        <f t="shared" si="2"/>
        <v>-0.4798005025312139</v>
      </c>
      <c r="F152" s="1">
        <f aca="true" t="shared" si="3" ref="F152:F187">-$C$11+SQRT($C$11^2-4*(E152^2+$C$10*E152+$C$12))/2</f>
        <v>2.234067560420536</v>
      </c>
      <c r="G152" s="1">
        <f aca="true" t="shared" si="4" ref="G152:G187">-$C$11-SQRT($C$11^2-4*(E152^2+$C$10*E152+$C$12))/2</f>
        <v>-4.234067560420536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2.75">
      <c r="A153" s="1"/>
      <c r="B153" s="1"/>
      <c r="C153" s="1"/>
      <c r="D153" s="1"/>
      <c r="E153" s="1">
        <f aca="true" t="shared" si="5" ref="E153:E187">E152+$C$92</f>
        <v>-0.41208720269996124</v>
      </c>
      <c r="F153" s="1">
        <f t="shared" si="3"/>
        <v>2.2119224376486435</v>
      </c>
      <c r="G153" s="1">
        <f t="shared" si="4"/>
        <v>-4.211922437648644</v>
      </c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2.75">
      <c r="A154" s="1"/>
      <c r="B154" s="1"/>
      <c r="C154" s="1"/>
      <c r="D154" s="1"/>
      <c r="E154" s="1">
        <f t="shared" si="5"/>
        <v>-0.34437390286870856</v>
      </c>
      <c r="F154" s="1">
        <f t="shared" si="3"/>
        <v>2.1881857417078288</v>
      </c>
      <c r="G154" s="1">
        <f t="shared" si="4"/>
        <v>-4.188185741707828</v>
      </c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2.75">
      <c r="A155" s="1"/>
      <c r="B155" s="1"/>
      <c r="C155" s="1"/>
      <c r="D155" s="1"/>
      <c r="E155" s="1">
        <f t="shared" si="5"/>
        <v>-0.2766606030374559</v>
      </c>
      <c r="F155" s="1">
        <f t="shared" si="3"/>
        <v>2.1628216389545774</v>
      </c>
      <c r="G155" s="1">
        <f t="shared" si="4"/>
        <v>-4.162821638954577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2.75">
      <c r="A156" s="1"/>
      <c r="B156" s="1"/>
      <c r="C156" s="1"/>
      <c r="D156" s="1"/>
      <c r="E156" s="1">
        <f t="shared" si="5"/>
        <v>-0.2089473032062032</v>
      </c>
      <c r="F156" s="1">
        <f t="shared" si="3"/>
        <v>2.1357906393924746</v>
      </c>
      <c r="G156" s="1">
        <f t="shared" si="4"/>
        <v>-4.135790639392475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2.75">
      <c r="A157" s="1"/>
      <c r="B157" s="1"/>
      <c r="C157" s="1"/>
      <c r="D157" s="1"/>
      <c r="E157" s="1">
        <f t="shared" si="5"/>
        <v>-0.1412340033749505</v>
      </c>
      <c r="F157" s="1">
        <f t="shared" si="3"/>
        <v>2.107049237848595</v>
      </c>
      <c r="G157" s="1">
        <f t="shared" si="4"/>
        <v>-4.107049237848595</v>
      </c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2.75">
      <c r="A158" s="1"/>
      <c r="B158" s="1"/>
      <c r="C158" s="1"/>
      <c r="D158" s="1"/>
      <c r="E158" s="1">
        <f t="shared" si="5"/>
        <v>-0.07352070354369783</v>
      </c>
      <c r="F158" s="1">
        <f t="shared" si="3"/>
        <v>2.0765494985099027</v>
      </c>
      <c r="G158" s="1">
        <f t="shared" si="4"/>
        <v>-4.076549498509903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2.75">
      <c r="A159" s="1"/>
      <c r="B159" s="1"/>
      <c r="C159" s="1"/>
      <c r="D159" s="1"/>
      <c r="E159" s="1">
        <f t="shared" si="5"/>
        <v>-0.005807403712445147</v>
      </c>
      <c r="F159" s="1">
        <f t="shared" si="3"/>
        <v>2.044238572319761</v>
      </c>
      <c r="G159" s="1">
        <f t="shared" si="4"/>
        <v>-4.044238572319761</v>
      </c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2.75">
      <c r="A160" s="1"/>
      <c r="B160" s="1"/>
      <c r="C160" s="1"/>
      <c r="D160" s="1"/>
      <c r="E160" s="1">
        <f t="shared" si="5"/>
        <v>0.061905896118807535</v>
      </c>
      <c r="F160" s="1">
        <f t="shared" si="3"/>
        <v>2.010058134267394</v>
      </c>
      <c r="G160" s="1">
        <f t="shared" si="4"/>
        <v>-4.010058134267394</v>
      </c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2.75">
      <c r="A161" s="1"/>
      <c r="B161" s="1"/>
      <c r="C161" s="1"/>
      <c r="D161" s="1"/>
      <c r="E161" s="1">
        <f t="shared" si="5"/>
        <v>0.12961919595006022</v>
      </c>
      <c r="F161" s="1">
        <f t="shared" si="3"/>
        <v>1.9739437244492506</v>
      </c>
      <c r="G161" s="1">
        <f t="shared" si="4"/>
        <v>-3.9739437244492506</v>
      </c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2.75">
      <c r="A162" s="1"/>
      <c r="B162" s="1"/>
      <c r="C162" s="1"/>
      <c r="D162" s="1"/>
      <c r="E162" s="1">
        <f t="shared" si="5"/>
        <v>0.1973324957813129</v>
      </c>
      <c r="F162" s="1">
        <f t="shared" si="3"/>
        <v>1.935823972714437</v>
      </c>
      <c r="G162" s="1">
        <f t="shared" si="4"/>
        <v>-3.935823972714437</v>
      </c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2.75">
      <c r="A163" s="1"/>
      <c r="B163" s="1"/>
      <c r="C163" s="1"/>
      <c r="D163" s="1"/>
      <c r="E163" s="1">
        <f t="shared" si="5"/>
        <v>0.2650457956125656</v>
      </c>
      <c r="F163" s="1">
        <f t="shared" si="3"/>
        <v>1.895619681413705</v>
      </c>
      <c r="G163" s="1">
        <f t="shared" si="4"/>
        <v>-3.895619681413705</v>
      </c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2.75">
      <c r="A164" s="1"/>
      <c r="B164" s="1"/>
      <c r="C164" s="1"/>
      <c r="D164" s="1"/>
      <c r="E164" s="1">
        <f t="shared" si="5"/>
        <v>0.33275909544381826</v>
      </c>
      <c r="F164" s="1">
        <f t="shared" si="3"/>
        <v>1.8532427338149757</v>
      </c>
      <c r="G164" s="1">
        <f t="shared" si="4"/>
        <v>-3.8532427338149757</v>
      </c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2.75">
      <c r="A165" s="1"/>
      <c r="B165" s="1"/>
      <c r="C165" s="1"/>
      <c r="D165" s="1"/>
      <c r="E165" s="1">
        <f t="shared" si="5"/>
        <v>0.40047239527507095</v>
      </c>
      <c r="F165" s="1">
        <f t="shared" si="3"/>
        <v>1.808594786507558</v>
      </c>
      <c r="G165" s="1">
        <f t="shared" si="4"/>
        <v>-3.808594786507558</v>
      </c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2.75">
      <c r="A166" s="1"/>
      <c r="B166" s="1"/>
      <c r="C166" s="1"/>
      <c r="D166" s="1"/>
      <c r="E166" s="1">
        <f t="shared" si="5"/>
        <v>0.46818569510632363</v>
      </c>
      <c r="F166" s="1">
        <f t="shared" si="3"/>
        <v>1.7615656917007856</v>
      </c>
      <c r="G166" s="1">
        <f t="shared" si="4"/>
        <v>-3.7615656917007856</v>
      </c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2.75">
      <c r="A167" s="1"/>
      <c r="B167" s="1"/>
      <c r="C167" s="1"/>
      <c r="D167" s="1"/>
      <c r="E167" s="1">
        <f t="shared" si="5"/>
        <v>0.5358989949375763</v>
      </c>
      <c r="F167" s="1">
        <f t="shared" si="3"/>
        <v>1.7120315784319633</v>
      </c>
      <c r="G167" s="1">
        <f t="shared" si="4"/>
        <v>-3.7120315784319633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2.75">
      <c r="A168" s="1"/>
      <c r="B168" s="1"/>
      <c r="C168" s="1"/>
      <c r="D168" s="1"/>
      <c r="E168" s="1">
        <f t="shared" si="5"/>
        <v>0.6036122947688289</v>
      </c>
      <c r="F168" s="1">
        <f t="shared" si="3"/>
        <v>1.6598524984099066</v>
      </c>
      <c r="G168" s="1">
        <f t="shared" si="4"/>
        <v>-3.6598524984099066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2.75">
      <c r="A169" s="1"/>
      <c r="B169" s="1"/>
      <c r="C169" s="1"/>
      <c r="D169" s="1"/>
      <c r="E169" s="1">
        <f t="shared" si="5"/>
        <v>0.6713255946000816</v>
      </c>
      <c r="F169" s="1">
        <f t="shared" si="3"/>
        <v>1.604869509636635</v>
      </c>
      <c r="G169" s="1">
        <f t="shared" si="4"/>
        <v>-3.604869509636635</v>
      </c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2.75">
      <c r="A170" s="1"/>
      <c r="B170" s="1"/>
      <c r="C170" s="1"/>
      <c r="D170" s="1"/>
      <c r="E170" s="1">
        <f t="shared" si="5"/>
        <v>0.7390388944313342</v>
      </c>
      <c r="F170" s="1">
        <f t="shared" si="3"/>
        <v>1.5469010246226116</v>
      </c>
      <c r="G170" s="1">
        <f t="shared" si="4"/>
        <v>-3.5469010246226116</v>
      </c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2.75">
      <c r="A171" s="1"/>
      <c r="B171" s="1"/>
      <c r="C171" s="1"/>
      <c r="D171" s="1"/>
      <c r="E171" s="1">
        <f t="shared" si="5"/>
        <v>0.8067521942625868</v>
      </c>
      <c r="F171" s="1">
        <f t="shared" si="3"/>
        <v>1.4857381829679368</v>
      </c>
      <c r="G171" s="1">
        <f t="shared" si="4"/>
        <v>-3.485738182967937</v>
      </c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2.75">
      <c r="A172" s="1"/>
      <c r="B172" s="1"/>
      <c r="C172" s="1"/>
      <c r="D172" s="1"/>
      <c r="E172" s="1">
        <f t="shared" si="5"/>
        <v>0.8744654940938394</v>
      </c>
      <c r="F172" s="1">
        <f t="shared" si="3"/>
        <v>1.4211389091412534</v>
      </c>
      <c r="G172" s="1">
        <f t="shared" si="4"/>
        <v>-3.4211389091412534</v>
      </c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2.75">
      <c r="A173" s="1"/>
      <c r="B173" s="1"/>
      <c r="C173" s="1"/>
      <c r="D173" s="1"/>
      <c r="E173" s="1">
        <f t="shared" si="5"/>
        <v>0.9421787939250921</v>
      </c>
      <c r="F173" s="1">
        <f t="shared" si="3"/>
        <v>1.352820167055396</v>
      </c>
      <c r="G173" s="1">
        <f t="shared" si="4"/>
        <v>-3.352820167055396</v>
      </c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2.75">
      <c r="A174" s="1"/>
      <c r="B174" s="1"/>
      <c r="C174" s="1"/>
      <c r="D174" s="1"/>
      <c r="E174" s="1">
        <f t="shared" si="5"/>
        <v>1.0098920937563447</v>
      </c>
      <c r="F174" s="1">
        <f t="shared" si="3"/>
        <v>1.2804476923839738</v>
      </c>
      <c r="G174" s="1">
        <f t="shared" si="4"/>
        <v>-3.280447692383974</v>
      </c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2.75">
      <c r="A175" s="1"/>
      <c r="B175" s="1"/>
      <c r="C175" s="1"/>
      <c r="D175" s="1"/>
      <c r="E175" s="1">
        <f t="shared" si="5"/>
        <v>1.0776053935875973</v>
      </c>
      <c r="F175" s="1">
        <f t="shared" si="3"/>
        <v>1.2036221170945183</v>
      </c>
      <c r="G175" s="1">
        <f t="shared" si="4"/>
        <v>-3.2036221170945183</v>
      </c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2.75">
      <c r="A176" s="1"/>
      <c r="B176" s="1"/>
      <c r="C176" s="1"/>
      <c r="D176" s="1"/>
      <c r="E176" s="1">
        <f t="shared" si="5"/>
        <v>1.14531869341885</v>
      </c>
      <c r="F176" s="1">
        <f t="shared" si="3"/>
        <v>1.1218597998569058</v>
      </c>
      <c r="G176" s="1">
        <f t="shared" si="4"/>
        <v>-3.1218597998569058</v>
      </c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2.75">
      <c r="A177" s="1"/>
      <c r="B177" s="1"/>
      <c r="C177" s="1"/>
      <c r="D177" s="1"/>
      <c r="E177" s="1">
        <f t="shared" si="5"/>
        <v>1.2130319932501026</v>
      </c>
      <c r="F177" s="1">
        <f t="shared" si="3"/>
        <v>1.0345656547777895</v>
      </c>
      <c r="G177" s="1">
        <f t="shared" si="4"/>
        <v>-3.0345656547777895</v>
      </c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2.75">
      <c r="A178" s="1"/>
      <c r="B178" s="1"/>
      <c r="C178" s="1"/>
      <c r="D178" s="1"/>
      <c r="E178" s="1">
        <f t="shared" si="5"/>
        <v>1.2807452930813552</v>
      </c>
      <c r="F178" s="1">
        <f t="shared" si="3"/>
        <v>0.9409934608354269</v>
      </c>
      <c r="G178" s="1">
        <f t="shared" si="4"/>
        <v>-2.940993460835427</v>
      </c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2.75">
      <c r="A179" s="1"/>
      <c r="B179" s="1"/>
      <c r="C179" s="1"/>
      <c r="D179" s="1"/>
      <c r="E179" s="1">
        <f t="shared" si="5"/>
        <v>1.3484585929126078</v>
      </c>
      <c r="F179" s="1">
        <f t="shared" si="3"/>
        <v>0.8401857635745165</v>
      </c>
      <c r="G179" s="1">
        <f t="shared" si="4"/>
        <v>-2.8401857635745165</v>
      </c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2.75">
      <c r="A180" s="1"/>
      <c r="B180" s="1"/>
      <c r="C180" s="1"/>
      <c r="D180" s="1"/>
      <c r="E180" s="1">
        <f t="shared" si="5"/>
        <v>1.4161718927438605</v>
      </c>
      <c r="F180" s="1">
        <f t="shared" si="3"/>
        <v>0.7308788207066057</v>
      </c>
      <c r="G180" s="1">
        <f t="shared" si="4"/>
        <v>-2.7308788207066055</v>
      </c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2.75">
      <c r="A181" s="1"/>
      <c r="B181" s="1"/>
      <c r="C181" s="1"/>
      <c r="D181" s="1"/>
      <c r="E181" s="1">
        <f t="shared" si="5"/>
        <v>1.483885192575113</v>
      </c>
      <c r="F181" s="1">
        <f t="shared" si="3"/>
        <v>0.6113438979718082</v>
      </c>
      <c r="G181" s="1">
        <f t="shared" si="4"/>
        <v>-2.611343897971808</v>
      </c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2.75">
      <c r="A182" s="1"/>
      <c r="B182" s="1"/>
      <c r="C182" s="1"/>
      <c r="D182" s="1"/>
      <c r="E182" s="1">
        <f t="shared" si="5"/>
        <v>1.5515984924063657</v>
      </c>
      <c r="F182" s="1">
        <f t="shared" si="3"/>
        <v>0.4791033233493853</v>
      </c>
      <c r="G182" s="1">
        <f t="shared" si="4"/>
        <v>-2.4791033233493853</v>
      </c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2.75">
      <c r="A183" s="1"/>
      <c r="B183" s="1"/>
      <c r="C183" s="1"/>
      <c r="D183" s="1"/>
      <c r="E183" s="1">
        <f t="shared" si="5"/>
        <v>1.6193117922376183</v>
      </c>
      <c r="F183" s="1">
        <f t="shared" si="3"/>
        <v>0.33037361023410927</v>
      </c>
      <c r="G183" s="1">
        <f t="shared" si="4"/>
        <v>-2.3303736102341093</v>
      </c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2.75">
      <c r="A184" s="1"/>
      <c r="B184" s="1"/>
      <c r="C184" s="1"/>
      <c r="D184" s="1"/>
      <c r="E184" s="1">
        <f t="shared" si="5"/>
        <v>1.687025092068871</v>
      </c>
      <c r="F184" s="1">
        <f t="shared" si="3"/>
        <v>0.15882313686058414</v>
      </c>
      <c r="G184" s="1">
        <f t="shared" si="4"/>
        <v>-2.158823136860584</v>
      </c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2.75">
      <c r="A185" s="1"/>
      <c r="B185" s="1"/>
      <c r="C185" s="1"/>
      <c r="D185" s="1"/>
      <c r="E185" s="1">
        <f t="shared" si="5"/>
        <v>1.7547383919001236</v>
      </c>
      <c r="F185" s="1">
        <f t="shared" si="3"/>
        <v>-0.047803591536180745</v>
      </c>
      <c r="G185" s="1">
        <f t="shared" si="4"/>
        <v>-1.9521964084638193</v>
      </c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2.75">
      <c r="A186" s="1"/>
      <c r="B186" s="1"/>
      <c r="C186" s="1"/>
      <c r="D186" s="1"/>
      <c r="E186" s="1">
        <f t="shared" si="5"/>
        <v>1.8224516917313762</v>
      </c>
      <c r="F186" s="1">
        <f t="shared" si="3"/>
        <v>-0.32079844220488163</v>
      </c>
      <c r="G186" s="1">
        <f t="shared" si="4"/>
        <v>-1.6792015577951185</v>
      </c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2.75">
      <c r="A187" s="1"/>
      <c r="B187" s="1"/>
      <c r="C187" s="1"/>
      <c r="D187" s="1"/>
      <c r="E187" s="1">
        <f t="shared" si="5"/>
        <v>1.8901649915626288</v>
      </c>
      <c r="F187" s="1">
        <f t="shared" si="3"/>
        <v>-0.9176511689022793</v>
      </c>
      <c r="G187" s="1">
        <f t="shared" si="4"/>
        <v>-1.0823488310977207</v>
      </c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</sheetData>
  <sheetProtection sheet="1" objects="1" scenarios="1"/>
  <mergeCells count="2">
    <mergeCell ref="B20:C20"/>
    <mergeCell ref="D11:E1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bigD</dc:creator>
  <cp:keywords/>
  <dc:description/>
  <cp:lastModifiedBy>ADMIN</cp:lastModifiedBy>
  <dcterms:created xsi:type="dcterms:W3CDTF">2004-04-09T08:00:37Z</dcterms:created>
  <dcterms:modified xsi:type="dcterms:W3CDTF">2009-10-23T20:35:16Z</dcterms:modified>
  <cp:category/>
  <cp:version/>
  <cp:contentType/>
  <cp:contentStatus/>
</cp:coreProperties>
</file>